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elec\BCRbQ\"/>
    </mc:Choice>
  </mc:AlternateContent>
  <xr:revisionPtr revIDLastSave="0" documentId="13_ncr:1_{D3111CF2-BD2B-486E-8D98-85DF5373A0F5}" xr6:coauthVersionLast="47" xr6:coauthVersionMax="47" xr10:uidLastSave="{00000000-0000-0000-0000-000000000000}"/>
  <bookViews>
    <workbookView xWindow="-27240" yWindow="3135" windowWidth="19770" windowHeight="12945" firstSheet="1" activeTab="5" xr2:uid="{00000000-000D-0000-FFFF-FFFF00000000}"/>
  </bookViews>
  <sheets>
    <sheet name="About" sheetId="14" r:id="rId1"/>
    <sheet name="Nuclear" sheetId="22" r:id="rId2"/>
    <sheet name="Gross Capacities" sheetId="21" r:id="rId3"/>
    <sheet name="jrc_potencia" sheetId="19" r:id="rId4"/>
    <sheet name="SYC-SYEGC" sheetId="20" r:id="rId5"/>
    <sheet name="BCRbQ" sheetId="2" r:id="rId6"/>
  </sheets>
  <definedNames>
    <definedName name="Countries">#REF!</definedName>
    <definedName name="_xlnm.Print_Titles" localSheetId="2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20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B16" i="2"/>
  <c r="B14" i="2"/>
  <c r="B13" i="2"/>
  <c r="B11" i="2"/>
  <c r="B10" i="2"/>
  <c r="B9" i="2"/>
  <c r="B8" i="2"/>
  <c r="B7" i="2"/>
  <c r="B6" i="2"/>
  <c r="B4" i="2"/>
  <c r="B2" i="2"/>
  <c r="U46" i="19"/>
  <c r="C3" i="2" s="1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B12" i="2" s="1"/>
  <c r="U45" i="19"/>
  <c r="C12" i="2" s="1"/>
  <c r="V45" i="19"/>
  <c r="D12" i="2" s="1"/>
  <c r="W45" i="19"/>
  <c r="E12" i="2" s="1"/>
  <c r="X45" i="19"/>
  <c r="F12" i="2" s="1"/>
  <c r="Y45" i="19"/>
  <c r="G12" i="2" s="1"/>
  <c r="Z45" i="19"/>
  <c r="H12" i="2" s="1"/>
  <c r="AA45" i="19"/>
  <c r="I12" i="2" s="1"/>
  <c r="AB45" i="19"/>
  <c r="J12" i="2" s="1"/>
  <c r="AC45" i="19"/>
  <c r="K12" i="2" s="1"/>
  <c r="AD45" i="19"/>
  <c r="L12" i="2" s="1"/>
  <c r="AE45" i="19"/>
  <c r="M12" i="2" s="1"/>
  <c r="AF45" i="19"/>
  <c r="N12" i="2" s="1"/>
  <c r="AG45" i="19"/>
  <c r="O12" i="2" s="1"/>
  <c r="AH45" i="19"/>
  <c r="P12" i="2" s="1"/>
  <c r="AI45" i="19"/>
  <c r="Q12" i="2" s="1"/>
  <c r="AJ45" i="19"/>
  <c r="R12" i="2" s="1"/>
  <c r="AK45" i="19"/>
  <c r="S12" i="2" s="1"/>
  <c r="AL45" i="19"/>
  <c r="T12" i="2" s="1"/>
  <c r="AM45" i="19"/>
  <c r="U12" i="2" s="1"/>
  <c r="AN45" i="19"/>
  <c r="V12" i="2" s="1"/>
  <c r="AO45" i="19"/>
  <c r="W12" i="2" s="1"/>
  <c r="AP45" i="19"/>
  <c r="X12" i="2" s="1"/>
  <c r="AQ45" i="19"/>
  <c r="Y12" i="2" s="1"/>
  <c r="AR45" i="19"/>
  <c r="Z12" i="2" s="1"/>
  <c r="AS45" i="19"/>
  <c r="AA12" i="2" s="1"/>
  <c r="AT45" i="19"/>
  <c r="AB12" i="2" s="1"/>
  <c r="AU45" i="19"/>
  <c r="AC12" i="2" s="1"/>
  <c r="AV45" i="19"/>
  <c r="AD12" i="2" s="1"/>
  <c r="AW45" i="19"/>
  <c r="AE12" i="2" s="1"/>
  <c r="AX45" i="19"/>
  <c r="AF12" i="2" s="1"/>
  <c r="AY45" i="19"/>
  <c r="AG12" i="2" s="1"/>
  <c r="AZ45" i="19"/>
  <c r="AH12" i="2" s="1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B3" i="2" s="1"/>
  <c r="V46" i="19"/>
  <c r="D3" i="2" s="1"/>
  <c r="W46" i="19"/>
  <c r="E3" i="2" s="1"/>
  <c r="X46" i="19"/>
  <c r="F3" i="2" s="1"/>
  <c r="Y46" i="19"/>
  <c r="G3" i="2" s="1"/>
  <c r="Z46" i="19"/>
  <c r="H3" i="2" s="1"/>
  <c r="AA46" i="19"/>
  <c r="I3" i="2" s="1"/>
  <c r="AB46" i="19"/>
  <c r="J3" i="2" s="1"/>
  <c r="AC46" i="19"/>
  <c r="K3" i="2" s="1"/>
  <c r="AD46" i="19"/>
  <c r="L3" i="2" s="1"/>
  <c r="AE46" i="19"/>
  <c r="M3" i="2" s="1"/>
  <c r="AF46" i="19"/>
  <c r="N3" i="2" s="1"/>
  <c r="AG46" i="19"/>
  <c r="O3" i="2" s="1"/>
  <c r="AH46" i="19"/>
  <c r="P3" i="2" s="1"/>
  <c r="AI46" i="19"/>
  <c r="Q3" i="2" s="1"/>
  <c r="AJ46" i="19"/>
  <c r="R3" i="2" s="1"/>
  <c r="AK46" i="19"/>
  <c r="S3" i="2" s="1"/>
  <c r="AL46" i="19"/>
  <c r="T3" i="2" s="1"/>
  <c r="AM46" i="19"/>
  <c r="U3" i="2" s="1"/>
  <c r="AN46" i="19"/>
  <c r="V3" i="2" s="1"/>
  <c r="AO46" i="19"/>
  <c r="W3" i="2" s="1"/>
  <c r="AP46" i="19"/>
  <c r="X3" i="2" s="1"/>
  <c r="AQ46" i="19"/>
  <c r="Y3" i="2" s="1"/>
  <c r="AR46" i="19"/>
  <c r="Z3" i="2" s="1"/>
  <c r="AS46" i="19"/>
  <c r="AA3" i="2" s="1"/>
  <c r="AT46" i="19"/>
  <c r="AB3" i="2" s="1"/>
  <c r="AU46" i="19"/>
  <c r="AC3" i="2" s="1"/>
  <c r="AV46" i="19"/>
  <c r="AD3" i="2" s="1"/>
  <c r="AW46" i="19"/>
  <c r="AE3" i="2" s="1"/>
  <c r="AX46" i="19"/>
  <c r="AF3" i="2" s="1"/>
  <c r="AY46" i="19"/>
  <c r="AG3" i="2" s="1"/>
  <c r="AZ46" i="19"/>
  <c r="AH3" i="2" s="1"/>
  <c r="G15" i="20" l="1"/>
  <c r="F16" i="20"/>
  <c r="F14" i="20"/>
  <c r="G14" i="20" s="1"/>
  <c r="F13" i="20"/>
  <c r="F12" i="20"/>
  <c r="F11" i="20"/>
  <c r="F10" i="20"/>
  <c r="F9" i="20"/>
  <c r="F8" i="20"/>
  <c r="F7" i="20"/>
  <c r="F6" i="20"/>
  <c r="G6" i="20" s="1"/>
  <c r="F5" i="20"/>
  <c r="F4" i="20"/>
  <c r="F3" i="20"/>
  <c r="F2" i="20"/>
  <c r="G17" i="20" l="1"/>
  <c r="G16" i="20"/>
  <c r="G13" i="20"/>
  <c r="G12" i="20"/>
  <c r="G11" i="20"/>
  <c r="G10" i="20"/>
  <c r="G9" i="20"/>
  <c r="G8" i="20"/>
  <c r="G7" i="20"/>
  <c r="G5" i="20"/>
  <c r="G4" i="20"/>
  <c r="G3" i="20"/>
  <c r="G2" i="20"/>
  <c r="B5" i="2" l="1"/>
</calcChain>
</file>

<file path=xl/sharedStrings.xml><?xml version="1.0" encoding="utf-8"?>
<sst xmlns="http://schemas.openxmlformats.org/spreadsheetml/2006/main" count="334" uniqueCount="112">
  <si>
    <t>nuclear</t>
  </si>
  <si>
    <t>hydro</t>
  </si>
  <si>
    <t>solar pv</t>
  </si>
  <si>
    <t>solar thermal</t>
  </si>
  <si>
    <t>biomass</t>
  </si>
  <si>
    <t>geothermal</t>
  </si>
  <si>
    <t>Nuclear</t>
  </si>
  <si>
    <t>Geothermal</t>
  </si>
  <si>
    <t>Notes</t>
  </si>
  <si>
    <t>Sources:</t>
  </si>
  <si>
    <t>natural gas nonpeaker</t>
  </si>
  <si>
    <t>petroleum</t>
  </si>
  <si>
    <t>natural gas peaker</t>
  </si>
  <si>
    <t>Plant Categorization</t>
  </si>
  <si>
    <t>natural gas nonpeakers</t>
  </si>
  <si>
    <t>natural gas peakers</t>
  </si>
  <si>
    <t>We assume a share of combustion turbines are oil-fired peakers (and the rest are natural gas peakers).</t>
  </si>
  <si>
    <t>We assume all steam turbines and all combined cycle plants are nonpeaking natural gas plants.</t>
  </si>
  <si>
    <t>lignite</t>
  </si>
  <si>
    <t>offshore wind</t>
  </si>
  <si>
    <t>hard coal</t>
  </si>
  <si>
    <t>onshore wind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</si>
  <si>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</si>
  <si>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</si>
  <si>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</si>
  <si>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</si>
  <si>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</si>
  <si>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</si>
  <si>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</si>
  <si>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</si>
  <si>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</si>
  <si>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</si>
  <si>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</si>
  <si>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</si>
  <si>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</si>
  <si>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>Coal fired</t>
  </si>
  <si>
    <t>Lignite fired</t>
  </si>
  <si>
    <t>Diesel oil fired</t>
  </si>
  <si>
    <t>Fuel Oil fired</t>
  </si>
  <si>
    <t>Gas fired</t>
  </si>
  <si>
    <t>Wind</t>
  </si>
  <si>
    <t>Solar photovoltaics</t>
  </si>
  <si>
    <t>Solar thermal</t>
  </si>
  <si>
    <t>Tide, wave and ocean</t>
  </si>
  <si>
    <t>Hydro</t>
  </si>
  <si>
    <t>Pump storage</t>
  </si>
  <si>
    <t>Solid biomass &amp; waste fired</t>
  </si>
  <si>
    <t>Conventional thermal</t>
  </si>
  <si>
    <t>Derived gas fired</t>
  </si>
  <si>
    <t>Refinery gas fired</t>
  </si>
  <si>
    <t>Fuel cells</t>
  </si>
  <si>
    <t>CHP power plants</t>
  </si>
  <si>
    <t>Gas turbine combined cycle</t>
  </si>
  <si>
    <t xml:space="preserve">Gas turbine </t>
  </si>
  <si>
    <t>Steam turbine</t>
  </si>
  <si>
    <t>Internal combustion engine</t>
  </si>
  <si>
    <t xml:space="preserve">Total </t>
  </si>
  <si>
    <t>Electricity only</t>
  </si>
  <si>
    <t>Gas peaker</t>
  </si>
  <si>
    <t>Gas nonpeaker</t>
  </si>
  <si>
    <t>We assume internal combustion turbines and electricity gas turbines are natural gas peakers.</t>
  </si>
  <si>
    <t>Onshore</t>
  </si>
  <si>
    <t>Offshore</t>
  </si>
  <si>
    <t>We assume run-of-river, reservoirs, tide, ocean and wave energy.</t>
  </si>
  <si>
    <t>We assume solid biomas and waste fired.</t>
  </si>
  <si>
    <t>Tab: Net capacities decomissioned</t>
  </si>
  <si>
    <t>https://ec.europa.eu/jrc/en/publication/eur-scientific-and-technical-research-reports/potencia-central-scenario-eu-energy-outlook-2050</t>
  </si>
  <si>
    <t>solid waste</t>
  </si>
  <si>
    <t>Remains 0 as they would be replaced immediately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</si>
  <si>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</si>
  <si>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</si>
  <si>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</si>
  <si>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</si>
  <si>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Annual Reports, Power Generation, Central_2018_EU28_pg_det_yearly</t>
  </si>
  <si>
    <t>Start Year Capacities (MW)</t>
  </si>
  <si>
    <t>preexisting</t>
  </si>
  <si>
    <t>preexisting nonretiring (not used in U.S. dataset)</t>
  </si>
  <si>
    <t>newly built</t>
  </si>
  <si>
    <t>solar PV</t>
  </si>
  <si>
    <t>Potencia Start Year Capacities (MW)</t>
  </si>
  <si>
    <t>Nuclear - current</t>
  </si>
  <si>
    <t>Nuclear III</t>
  </si>
  <si>
    <t>Nuclear IV</t>
  </si>
  <si>
    <t>Integrated gasification combined cycle</t>
  </si>
  <si>
    <t>Supercritical steam turbine</t>
  </si>
  <si>
    <t>Fluidized bed combustion</t>
  </si>
  <si>
    <t>Natural gas fuel cell power plant</t>
  </si>
  <si>
    <t>Hydrogen fuel cell power plant</t>
  </si>
  <si>
    <t>Tidal</t>
  </si>
  <si>
    <t>Wave and ocean</t>
  </si>
  <si>
    <t>Run-of-river</t>
  </si>
  <si>
    <t>Reservoirs (dams)</t>
  </si>
  <si>
    <t>Electricity only equipped with CCS</t>
  </si>
  <si>
    <t>CHP power plants equipped with CCS</t>
  </si>
  <si>
    <t>Ratio of SYC to Potencia</t>
  </si>
  <si>
    <t>Region</t>
  </si>
  <si>
    <t>MW Retired</t>
  </si>
  <si>
    <t>Source</t>
  </si>
  <si>
    <t>France</t>
  </si>
  <si>
    <t>Fessenheim 1</t>
  </si>
  <si>
    <t>Fessenheim 2</t>
  </si>
  <si>
    <t>Plant</t>
  </si>
  <si>
    <t>https://en.wikipedia.org/wiki/Fessenheim_Nuclear_Power_Plant</t>
  </si>
  <si>
    <t>Sweden</t>
  </si>
  <si>
    <t>Ringhals 2</t>
  </si>
  <si>
    <t>End 2019 retirement, so effectively online all of 2019 but not at all in 2020</t>
  </si>
  <si>
    <t>Germany</t>
  </si>
  <si>
    <t>Philippsburg</t>
  </si>
  <si>
    <t>https://en.wikipedia.org/wiki/Philippsburg_Nuclear_Power_Plant</t>
  </si>
  <si>
    <t>https://en.wikipedia.org/wiki/Ringhals_Nuclear_Power_Plant</t>
  </si>
  <si>
    <t>EU27: Gross capacities installed (MW)</t>
  </si>
  <si>
    <t>EU27: Gross capacities decommissioned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</si>
</sst>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;\-#,##0;&quot;-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sz val="1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12" fillId="0" borderId="0"/>
    <xf numFmtId="0" fontId="15" fillId="0" borderId="0"/>
  </cellStyleXfs>
  <cellXfs count="6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64" fontId="0" fillId="0" borderId="0" xfId="0" applyNumberForma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11" fillId="3" borderId="0" xfId="0" applyFont="1" applyFill="1" applyAlignment="1">
      <alignment horizontal="center" vertical="center" wrapText="1"/>
    </xf>
    <xf numFmtId="165" fontId="11" fillId="4" borderId="0" xfId="16" applyNumberFormat="1" applyFont="1" applyFill="1"/>
    <xf numFmtId="0" fontId="11" fillId="4" borderId="0" xfId="0" applyFont="1" applyFill="1" applyAlignment="1">
      <alignment horizontal="left" indent="1"/>
    </xf>
    <xf numFmtId="0" fontId="13" fillId="4" borderId="11" xfId="0" applyFont="1" applyFill="1" applyBorder="1" applyAlignment="1">
      <alignment horizontal="left" indent="1"/>
    </xf>
    <xf numFmtId="165" fontId="14" fillId="4" borderId="11" xfId="16" applyNumberFormat="1" applyFont="1" applyFill="1" applyBorder="1"/>
    <xf numFmtId="0" fontId="11" fillId="4" borderId="12" xfId="0" applyFont="1" applyFill="1" applyBorder="1" applyAlignment="1">
      <alignment horizontal="left" indent="2"/>
    </xf>
    <xf numFmtId="165" fontId="11" fillId="4" borderId="12" xfId="16" applyNumberFormat="1" applyFont="1" applyFill="1" applyBorder="1"/>
    <xf numFmtId="0" fontId="11" fillId="4" borderId="13" xfId="0" applyFont="1" applyFill="1" applyBorder="1" applyAlignment="1">
      <alignment horizontal="left" indent="1"/>
    </xf>
    <xf numFmtId="165" fontId="11" fillId="4" borderId="13" xfId="16" applyNumberFormat="1" applyFont="1" applyFill="1" applyBorder="1"/>
    <xf numFmtId="2" fontId="13" fillId="4" borderId="14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horizontal="left" indent="2"/>
    </xf>
    <xf numFmtId="0" fontId="11" fillId="5" borderId="0" xfId="0" applyFont="1" applyFill="1" applyAlignment="1">
      <alignment horizontal="left" indent="3"/>
    </xf>
    <xf numFmtId="165" fontId="11" fillId="5" borderId="0" xfId="16" applyNumberFormat="1" applyFont="1" applyFill="1"/>
    <xf numFmtId="0" fontId="11" fillId="0" borderId="0" xfId="0" applyFont="1" applyFill="1" applyBorder="1" applyAlignment="1">
      <alignment horizontal="left" indent="2"/>
    </xf>
    <xf numFmtId="165" fontId="11" fillId="0" borderId="0" xfId="16" applyNumberFormat="1" applyFont="1" applyFill="1" applyBorder="1"/>
    <xf numFmtId="0" fontId="0" fillId="0" borderId="0" xfId="0" applyFill="1" applyBorder="1"/>
    <xf numFmtId="165" fontId="0" fillId="0" borderId="0" xfId="0" applyNumberFormat="1"/>
    <xf numFmtId="0" fontId="11" fillId="5" borderId="0" xfId="0" applyFont="1" applyFill="1" applyAlignment="1">
      <alignment horizontal="left" indent="2"/>
    </xf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 applyFill="1"/>
    <xf numFmtId="0" fontId="10" fillId="3" borderId="9" xfId="17" applyFont="1" applyFill="1" applyBorder="1" applyAlignment="1">
      <alignment horizontal="left" vertical="center" wrapText="1"/>
    </xf>
    <xf numFmtId="165" fontId="13" fillId="4" borderId="15" xfId="16" applyNumberFormat="1" applyFont="1" applyFill="1" applyBorder="1"/>
    <xf numFmtId="0" fontId="11" fillId="4" borderId="14" xfId="0" applyFont="1" applyFill="1" applyBorder="1" applyAlignment="1">
      <alignment horizontal="left" indent="1"/>
    </xf>
    <xf numFmtId="165" fontId="11" fillId="4" borderId="14" xfId="16" applyNumberFormat="1" applyFont="1" applyFill="1" applyBorder="1"/>
    <xf numFmtId="0" fontId="11" fillId="5" borderId="0" xfId="0" applyFont="1" applyFill="1" applyBorder="1" applyAlignment="1">
      <alignment horizontal="left" indent="1"/>
    </xf>
    <xf numFmtId="165" fontId="11" fillId="5" borderId="0" xfId="16" applyNumberFormat="1" applyFont="1" applyFill="1" applyBorder="1"/>
    <xf numFmtId="0" fontId="11" fillId="5" borderId="0" xfId="0" applyFont="1" applyFill="1" applyBorder="1" applyAlignment="1">
      <alignment horizontal="left" indent="2"/>
    </xf>
    <xf numFmtId="0" fontId="11" fillId="4" borderId="15" xfId="0" applyFont="1" applyFill="1" applyBorder="1" applyAlignment="1">
      <alignment horizontal="left" indent="1"/>
    </xf>
    <xf numFmtId="165" fontId="11" fillId="4" borderId="15" xfId="16" applyNumberFormat="1" applyFont="1" applyFill="1" applyBorder="1"/>
    <xf numFmtId="0" fontId="11" fillId="4" borderId="12" xfId="0" applyNumberFormat="1" applyFont="1" applyFill="1" applyBorder="1" applyAlignment="1">
      <alignment horizontal="left" indent="2"/>
    </xf>
    <xf numFmtId="0" fontId="11" fillId="0" borderId="0" xfId="0" applyFont="1"/>
    <xf numFmtId="0" fontId="11" fillId="5" borderId="0" xfId="0" applyNumberFormat="1" applyFont="1" applyFill="1" applyBorder="1" applyAlignment="1">
      <alignment horizontal="left" indent="3"/>
    </xf>
    <xf numFmtId="0" fontId="11" fillId="4" borderId="13" xfId="0" applyNumberFormat="1" applyFont="1" applyFill="1" applyBorder="1" applyAlignment="1">
      <alignment horizontal="left" indent="2"/>
    </xf>
    <xf numFmtId="0" fontId="11" fillId="4" borderId="14" xfId="0" applyNumberFormat="1" applyFont="1" applyFill="1" applyBorder="1" applyAlignment="1">
      <alignment horizontal="left" indent="1"/>
    </xf>
    <xf numFmtId="0" fontId="11" fillId="5" borderId="0" xfId="0" applyNumberFormat="1" applyFont="1" applyFill="1" applyBorder="1" applyAlignment="1">
      <alignment horizontal="left" indent="2"/>
    </xf>
    <xf numFmtId="0" fontId="11" fillId="4" borderId="0" xfId="0" applyFont="1" applyFill="1" applyBorder="1" applyAlignment="1">
      <alignment horizontal="left" indent="1"/>
    </xf>
    <xf numFmtId="165" fontId="11" fillId="4" borderId="0" xfId="16" applyNumberFormat="1" applyFont="1" applyFill="1" applyBorder="1"/>
    <xf numFmtId="0" fontId="11" fillId="5" borderId="10" xfId="0" applyFont="1" applyFill="1" applyBorder="1" applyAlignment="1">
      <alignment horizontal="left" indent="2"/>
    </xf>
    <xf numFmtId="165" fontId="11" fillId="5" borderId="10" xfId="16" applyNumberFormat="1" applyFont="1" applyFill="1" applyBorder="1"/>
    <xf numFmtId="0" fontId="11" fillId="5" borderId="12" xfId="0" applyFont="1" applyFill="1" applyBorder="1" applyAlignment="1">
      <alignment horizontal="left" indent="2"/>
    </xf>
    <xf numFmtId="165" fontId="11" fillId="5" borderId="12" xfId="16" applyNumberFormat="1" applyFont="1" applyFill="1" applyBorder="1"/>
    <xf numFmtId="0" fontId="11" fillId="4" borderId="12" xfId="0" applyFont="1" applyFill="1" applyBorder="1" applyAlignment="1">
      <alignment horizontal="left" indent="1"/>
    </xf>
    <xf numFmtId="0" fontId="11" fillId="5" borderId="16" xfId="0" applyNumberFormat="1" applyFont="1" applyFill="1" applyBorder="1" applyAlignment="1">
      <alignment horizontal="left" indent="3"/>
    </xf>
    <xf numFmtId="165" fontId="11" fillId="5" borderId="16" xfId="16" applyNumberFormat="1" applyFont="1" applyFill="1" applyBorder="1"/>
    <xf numFmtId="2" fontId="13" fillId="4" borderId="15" xfId="0" applyNumberFormat="1" applyFont="1" applyFill="1" applyBorder="1" applyAlignment="1">
      <alignment horizontal="left"/>
    </xf>
    <xf numFmtId="0" fontId="1" fillId="0" borderId="0" xfId="0" applyFont="1" applyAlignment="1">
      <alignment wrapText="1"/>
    </xf>
  </cellXfs>
  <cellStyles count="18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4" xr:uid="{00000000-0005-0000-0000-000004000000}"/>
    <cellStyle name="Footnotes: top row" xfId="7" xr:uid="{00000000-0005-0000-0000-000005000000}"/>
    <cellStyle name="Footnotes: top row 2" xfId="10" xr:uid="{00000000-0005-0000-0000-000006000000}"/>
    <cellStyle name="Header: bottom row" xfId="4" xr:uid="{00000000-0005-0000-0000-000007000000}"/>
    <cellStyle name="Header: bottom row 2" xfId="13" xr:uid="{00000000-0005-0000-0000-000008000000}"/>
    <cellStyle name="Hyperlink" xfId="8" builtinId="8"/>
    <cellStyle name="Normal" xfId="0" builtinId="0"/>
    <cellStyle name="Normal 2" xfId="9" xr:uid="{00000000-0005-0000-0000-00000B000000}"/>
    <cellStyle name="Normal 2 2" xfId="16" xr:uid="{00000000-0005-0000-0000-00000C000000}"/>
    <cellStyle name="Normal 2 3" xfId="17" xr:uid="{00000000-0005-0000-0000-00000D000000}"/>
    <cellStyle name="Parent row" xfId="5" xr:uid="{00000000-0005-0000-0000-00000E000000}"/>
    <cellStyle name="Parent row 2" xfId="11" xr:uid="{00000000-0005-0000-0000-00000F000000}"/>
    <cellStyle name="Table title" xfId="2" xr:uid="{00000000-0005-0000-0000-000010000000}"/>
    <cellStyle name="Table title 2" xfId="1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zoomScaleNormal="100" workbookViewId="0">
      <selection activeCell="B11" sqref="B11"/>
    </sheetView>
  </sheetViews>
  <sheetFormatPr defaultColWidth="9.1796875" defaultRowHeight="14.5" x14ac:dyDescent="0.35"/>
  <cols>
    <col min="1" max="1" width="20.1796875" customWidth="1"/>
    <col min="2" max="2" width="55" customWidth="1"/>
  </cols>
  <sheetData>
    <row r="1" spans="1:2" x14ac:dyDescent="0.35">
      <c r="A1" s="2" t="s">
        <v>22</v>
      </c>
    </row>
    <row r="3" spans="1:2" x14ac:dyDescent="0.35">
      <c r="A3" s="2" t="s">
        <v>9</v>
      </c>
      <c r="B3" s="5" t="s">
        <v>69</v>
      </c>
    </row>
    <row r="4" spans="1:2" x14ac:dyDescent="0.35">
      <c r="B4" s="3">
        <v>2019</v>
      </c>
    </row>
    <row r="5" spans="1:2" x14ac:dyDescent="0.35">
      <c r="B5" s="4" t="s">
        <v>70</v>
      </c>
    </row>
    <row r="6" spans="1:2" x14ac:dyDescent="0.35">
      <c r="B6" s="3" t="s">
        <v>71</v>
      </c>
    </row>
    <row r="7" spans="1:2" x14ac:dyDescent="0.35">
      <c r="B7" s="3" t="s">
        <v>72</v>
      </c>
    </row>
    <row r="8" spans="1:2" x14ac:dyDescent="0.35">
      <c r="B8" s="3" t="s">
        <v>66</v>
      </c>
    </row>
    <row r="10" spans="1:2" x14ac:dyDescent="0.35">
      <c r="B10" t="s">
        <v>73</v>
      </c>
    </row>
    <row r="11" spans="1:2" x14ac:dyDescent="0.35">
      <c r="B11" s="3" t="s">
        <v>65</v>
      </c>
    </row>
    <row r="12" spans="1:2" x14ac:dyDescent="0.35">
      <c r="A12" s="2" t="s">
        <v>8</v>
      </c>
    </row>
    <row r="13" spans="1:2" x14ac:dyDescent="0.35">
      <c r="A13" s="9" t="s">
        <v>34</v>
      </c>
    </row>
    <row r="14" spans="1:2" x14ac:dyDescent="0.35">
      <c r="A14" s="2"/>
    </row>
    <row r="16" spans="1:2" x14ac:dyDescent="0.35">
      <c r="A16" s="2" t="s">
        <v>13</v>
      </c>
    </row>
    <row r="17" spans="1:2" x14ac:dyDescent="0.35">
      <c r="A17" t="s">
        <v>14</v>
      </c>
      <c r="B17" t="s">
        <v>17</v>
      </c>
    </row>
    <row r="18" spans="1:2" x14ac:dyDescent="0.35">
      <c r="A18" t="s">
        <v>15</v>
      </c>
      <c r="B18" t="s">
        <v>60</v>
      </c>
    </row>
    <row r="19" spans="1:2" x14ac:dyDescent="0.35">
      <c r="A19" t="s">
        <v>11</v>
      </c>
      <c r="B19" t="s">
        <v>16</v>
      </c>
    </row>
    <row r="20" spans="1:2" x14ac:dyDescent="0.35">
      <c r="A20" t="s">
        <v>1</v>
      </c>
      <c r="B20" t="s">
        <v>63</v>
      </c>
    </row>
    <row r="21" spans="1:2" x14ac:dyDescent="0.35">
      <c r="A21" s="9" t="s">
        <v>4</v>
      </c>
      <c r="B21" t="s">
        <v>64</v>
      </c>
    </row>
    <row r="22" spans="1:2" x14ac:dyDescent="0.35">
      <c r="A22" s="9" t="s">
        <v>67</v>
      </c>
      <c r="B22" t="s">
        <v>68</v>
      </c>
    </row>
    <row r="23" spans="1:2" x14ac:dyDescent="0.35">
      <c r="A23" s="2"/>
    </row>
    <row r="24" spans="1:2" x14ac:dyDescent="0.35">
      <c r="A24" s="2" t="s">
        <v>23</v>
      </c>
    </row>
    <row r="25" spans="1:2" x14ac:dyDescent="0.35">
      <c r="A25" t="s">
        <v>24</v>
      </c>
    </row>
    <row r="26" spans="1:2" x14ac:dyDescent="0.35">
      <c r="A26" t="s">
        <v>25</v>
      </c>
    </row>
    <row r="27" spans="1:2" x14ac:dyDescent="0.35">
      <c r="A27" t="s">
        <v>26</v>
      </c>
    </row>
    <row r="28" spans="1:2" x14ac:dyDescent="0.35">
      <c r="A28" t="s">
        <v>27</v>
      </c>
    </row>
    <row r="29" spans="1:2" x14ac:dyDescent="0.35">
      <c r="A29" t="s">
        <v>28</v>
      </c>
    </row>
    <row r="30" spans="1:2" x14ac:dyDescent="0.35">
      <c r="A30" t="s">
        <v>29</v>
      </c>
    </row>
  </sheetData>
  <hyperlinks>
    <hyperlink ref="B5" r:id="rId1" display="https://ec.europa.eu/jrc/en/publication/eur-scientific-and-technical-research-reports/potencia-central-scenario-eu-energy-outlook-2050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0EFB-41FA-4F19-8E28-F971995C73AF}">
  <dimension ref="A1:E5"/>
  <sheetViews>
    <sheetView workbookViewId="0">
      <selection activeCell="M22" sqref="M22"/>
    </sheetView>
  </sheetViews>
  <sheetFormatPr defaultRowHeight="14.5" x14ac:dyDescent="0.35"/>
  <sheetData>
    <row r="1" spans="1:5" x14ac:dyDescent="0.35">
      <c r="A1" t="s">
        <v>95</v>
      </c>
      <c r="B1" t="s">
        <v>101</v>
      </c>
      <c r="C1" t="s">
        <v>96</v>
      </c>
      <c r="D1" t="s">
        <v>8</v>
      </c>
      <c r="E1" t="s">
        <v>97</v>
      </c>
    </row>
    <row r="2" spans="1:5" x14ac:dyDescent="0.35">
      <c r="A2" t="s">
        <v>98</v>
      </c>
      <c r="B2" t="s">
        <v>99</v>
      </c>
      <c r="C2">
        <v>880</v>
      </c>
      <c r="E2" t="s">
        <v>102</v>
      </c>
    </row>
    <row r="3" spans="1:5" x14ac:dyDescent="0.35">
      <c r="A3" t="s">
        <v>98</v>
      </c>
      <c r="B3" t="s">
        <v>100</v>
      </c>
      <c r="C3">
        <v>880</v>
      </c>
      <c r="E3" t="s">
        <v>102</v>
      </c>
    </row>
    <row r="4" spans="1:5" x14ac:dyDescent="0.35">
      <c r="A4" t="s">
        <v>103</v>
      </c>
      <c r="B4" t="s">
        <v>104</v>
      </c>
      <c r="C4">
        <v>1120</v>
      </c>
      <c r="D4" t="s">
        <v>105</v>
      </c>
      <c r="E4" t="s">
        <v>109</v>
      </c>
    </row>
    <row r="5" spans="1:5" x14ac:dyDescent="0.35">
      <c r="A5" t="s">
        <v>106</v>
      </c>
      <c r="B5" t="s">
        <v>107</v>
      </c>
      <c r="C5">
        <v>1402</v>
      </c>
      <c r="D5" t="s">
        <v>105</v>
      </c>
      <c r="E5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09"/>
  <sheetViews>
    <sheetView showGridLines="0" workbookViewId="0">
      <pane xSplit="1" ySplit="1" topLeftCell="U2" activePane="bottomRight" state="frozen"/>
      <selection activeCell="B2" sqref="B2"/>
      <selection pane="topRight" activeCell="B2" sqref="B2"/>
      <selection pane="bottomLeft" activeCell="B2" sqref="B2"/>
      <selection pane="bottomRight" activeCell="U2" sqref="U2"/>
    </sheetView>
  </sheetViews>
  <sheetFormatPr defaultRowHeight="14.5" x14ac:dyDescent="0.35"/>
  <cols>
    <col min="1" max="1" width="36.7265625" customWidth="1"/>
    <col min="2" max="19" width="9.7265625" hidden="1" customWidth="1"/>
    <col min="20" max="20" width="9.54296875" hidden="1" customWidth="1"/>
    <col min="21" max="52" width="9.7265625" customWidth="1"/>
  </cols>
  <sheetData>
    <row r="1" spans="1:52" ht="30" customHeight="1" x14ac:dyDescent="0.35">
      <c r="A1" s="34" t="s">
        <v>110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35">
      <c r="A2" s="19" t="s">
        <v>56</v>
      </c>
      <c r="B2" s="35">
        <v>649854.39320747647</v>
      </c>
      <c r="C2" s="35">
        <v>656993.54553078476</v>
      </c>
      <c r="D2" s="35">
        <v>667540.08167313295</v>
      </c>
      <c r="E2" s="35">
        <v>676490.80944506277</v>
      </c>
      <c r="F2" s="35">
        <v>691896.41964538314</v>
      </c>
      <c r="G2" s="35">
        <v>704454.14064538316</v>
      </c>
      <c r="H2" s="35">
        <v>721077.03081538319</v>
      </c>
      <c r="I2" s="35">
        <v>740766.61225583777</v>
      </c>
      <c r="J2" s="35">
        <v>760735.17794341757</v>
      </c>
      <c r="K2" s="35">
        <v>786630.32711189927</v>
      </c>
      <c r="L2" s="35">
        <v>821664.15174385416</v>
      </c>
      <c r="M2" s="35">
        <v>861089.13162489689</v>
      </c>
      <c r="N2" s="35">
        <v>881993.96034753951</v>
      </c>
      <c r="O2" s="35">
        <v>894819.86135248514</v>
      </c>
      <c r="P2" s="35">
        <v>908242.93428233475</v>
      </c>
      <c r="Q2" s="35">
        <v>917025.09328750893</v>
      </c>
      <c r="R2" s="35">
        <v>923604.14970335888</v>
      </c>
      <c r="S2" s="35">
        <v>929626.20455417619</v>
      </c>
      <c r="T2" s="35">
        <v>943687.06397942943</v>
      </c>
      <c r="U2" s="35">
        <v>960681.8831654645</v>
      </c>
      <c r="V2" s="35">
        <v>991597.32554545172</v>
      </c>
      <c r="W2" s="35">
        <v>999652.90329545166</v>
      </c>
      <c r="X2" s="35">
        <v>998937.25696211855</v>
      </c>
      <c r="Y2" s="35">
        <v>1001648.9170294869</v>
      </c>
      <c r="Z2" s="35">
        <v>1018912.8807828203</v>
      </c>
      <c r="AA2" s="35">
        <v>1040159.5482308118</v>
      </c>
      <c r="AB2" s="35">
        <v>1054897.4986088031</v>
      </c>
      <c r="AC2" s="35">
        <v>1067385.8751954699</v>
      </c>
      <c r="AD2" s="35">
        <v>1082918.7030943262</v>
      </c>
      <c r="AE2" s="35">
        <v>1096637.3738853789</v>
      </c>
      <c r="AF2" s="35">
        <v>1101111.3513920456</v>
      </c>
      <c r="AG2" s="35">
        <v>1107310.9922120452</v>
      </c>
      <c r="AH2" s="35">
        <v>1115675.8989834962</v>
      </c>
      <c r="AI2" s="35">
        <v>1120926.985940163</v>
      </c>
      <c r="AJ2" s="35">
        <v>1129230.4938934962</v>
      </c>
      <c r="AK2" s="35">
        <v>1131748.903931391</v>
      </c>
      <c r="AL2" s="35">
        <v>1150311.7498288695</v>
      </c>
      <c r="AM2" s="35">
        <v>1163314.885933978</v>
      </c>
      <c r="AN2" s="35">
        <v>1180137.203139148</v>
      </c>
      <c r="AO2" s="35">
        <v>1198705.2344810427</v>
      </c>
      <c r="AP2" s="35">
        <v>1209454.2219743761</v>
      </c>
      <c r="AQ2" s="35">
        <v>1219870.7295613762</v>
      </c>
      <c r="AR2" s="35">
        <v>1241813.6723470457</v>
      </c>
      <c r="AS2" s="35">
        <v>1259140.9141203787</v>
      </c>
      <c r="AT2" s="35">
        <v>1270282.2326487999</v>
      </c>
      <c r="AU2" s="35">
        <v>1290664.885780938</v>
      </c>
      <c r="AV2" s="35">
        <v>1304529.4683053594</v>
      </c>
      <c r="AW2" s="35">
        <v>1322554.3903413464</v>
      </c>
      <c r="AX2" s="35">
        <v>1333542.2211818723</v>
      </c>
      <c r="AY2" s="35">
        <v>1345977.2107809957</v>
      </c>
      <c r="AZ2" s="35">
        <v>1368195.7021567738</v>
      </c>
    </row>
    <row r="3" spans="1:52" ht="15" customHeight="1" x14ac:dyDescent="0.35">
      <c r="A3" s="36" t="s">
        <v>6</v>
      </c>
      <c r="B3" s="37">
        <v>130744.6</v>
      </c>
      <c r="C3" s="37">
        <v>130819.6</v>
      </c>
      <c r="D3" s="37">
        <v>131217.20000000001</v>
      </c>
      <c r="E3" s="37">
        <v>131077.20000000001</v>
      </c>
      <c r="F3" s="37">
        <v>130415.20000000001</v>
      </c>
      <c r="G3" s="37">
        <v>129006.20000000001</v>
      </c>
      <c r="H3" s="37">
        <v>128705.20000000001</v>
      </c>
      <c r="I3" s="37">
        <v>127621.20000000001</v>
      </c>
      <c r="J3" s="37">
        <v>127955.20000000001</v>
      </c>
      <c r="K3" s="37">
        <v>127424.20000000001</v>
      </c>
      <c r="L3" s="37">
        <v>126442.20000000001</v>
      </c>
      <c r="M3" s="37">
        <v>127001.20000000001</v>
      </c>
      <c r="N3" s="37">
        <v>118426.2</v>
      </c>
      <c r="O3" s="37">
        <v>118709.2</v>
      </c>
      <c r="P3" s="37">
        <v>118818.2</v>
      </c>
      <c r="Q3" s="37">
        <v>117660.2</v>
      </c>
      <c r="R3" s="37">
        <v>116810.2</v>
      </c>
      <c r="S3" s="37">
        <v>116066.15815899581</v>
      </c>
      <c r="T3" s="37">
        <v>114722.15815899581</v>
      </c>
      <c r="U3" s="37">
        <v>114126.89040344763</v>
      </c>
      <c r="V3" s="37">
        <v>113683.98248053541</v>
      </c>
      <c r="W3" s="37">
        <v>113683.98248053541</v>
      </c>
      <c r="X3" s="37">
        <v>109424.98248053541</v>
      </c>
      <c r="Y3" s="37">
        <v>104089.98248053541</v>
      </c>
      <c r="Z3" s="37">
        <v>103049.98248053543</v>
      </c>
      <c r="AA3" s="37">
        <v>103789.89879852707</v>
      </c>
      <c r="AB3" s="37">
        <v>101324.8151165187</v>
      </c>
      <c r="AC3" s="37">
        <v>101324.81511651869</v>
      </c>
      <c r="AD3" s="37">
        <v>102060.04524204168</v>
      </c>
      <c r="AE3" s="37">
        <v>99253.045242041684</v>
      </c>
      <c r="AF3" s="37">
        <v>93396.045242041684</v>
      </c>
      <c r="AG3" s="37">
        <v>88009.045242041713</v>
      </c>
      <c r="AH3" s="37">
        <v>87480.045242041713</v>
      </c>
      <c r="AI3" s="37">
        <v>82202.045242041713</v>
      </c>
      <c r="AJ3" s="37">
        <v>77858.045242041713</v>
      </c>
      <c r="AK3" s="37">
        <v>70508.045242041713</v>
      </c>
      <c r="AL3" s="37">
        <v>70600.045242041699</v>
      </c>
      <c r="AM3" s="37">
        <v>68669.045242041699</v>
      </c>
      <c r="AN3" s="37">
        <v>66057.045242041699</v>
      </c>
      <c r="AO3" s="37">
        <v>67631.045242041699</v>
      </c>
      <c r="AP3" s="37">
        <v>69477.045242041699</v>
      </c>
      <c r="AQ3" s="37">
        <v>65742.045242041699</v>
      </c>
      <c r="AR3" s="37">
        <v>66648.045242041699</v>
      </c>
      <c r="AS3" s="37">
        <v>65682.045242041699</v>
      </c>
      <c r="AT3" s="37">
        <v>64999.045242041699</v>
      </c>
      <c r="AU3" s="37">
        <v>63867.045242041699</v>
      </c>
      <c r="AV3" s="37">
        <v>63355.045242041699</v>
      </c>
      <c r="AW3" s="37">
        <v>61905.845242041702</v>
      </c>
      <c r="AX3" s="37">
        <v>58764.845242041687</v>
      </c>
      <c r="AY3" s="37">
        <v>53544.845242041702</v>
      </c>
      <c r="AZ3" s="37">
        <v>53834.845242041702</v>
      </c>
    </row>
    <row r="4" spans="1:52" ht="15" customHeight="1" x14ac:dyDescent="0.35">
      <c r="A4" s="38" t="s">
        <v>80</v>
      </c>
      <c r="B4" s="39">
        <v>130744.6</v>
      </c>
      <c r="C4" s="39">
        <v>130819.6</v>
      </c>
      <c r="D4" s="39">
        <v>131217.20000000001</v>
      </c>
      <c r="E4" s="39">
        <v>131077.20000000001</v>
      </c>
      <c r="F4" s="39">
        <v>130415.20000000001</v>
      </c>
      <c r="G4" s="39">
        <v>129006.20000000001</v>
      </c>
      <c r="H4" s="39">
        <v>128705.20000000001</v>
      </c>
      <c r="I4" s="39">
        <v>127621.20000000001</v>
      </c>
      <c r="J4" s="39">
        <v>127955.20000000001</v>
      </c>
      <c r="K4" s="39">
        <v>127424.20000000001</v>
      </c>
      <c r="L4" s="39">
        <v>126442.20000000001</v>
      </c>
      <c r="M4" s="39">
        <v>127001.20000000001</v>
      </c>
      <c r="N4" s="39">
        <v>118426.2</v>
      </c>
      <c r="O4" s="39">
        <v>118709.2</v>
      </c>
      <c r="P4" s="39">
        <v>118818.2</v>
      </c>
      <c r="Q4" s="39">
        <v>117660.2</v>
      </c>
      <c r="R4" s="39">
        <v>116810.2</v>
      </c>
      <c r="S4" s="39">
        <v>116066.15815899581</v>
      </c>
      <c r="T4" s="39">
        <v>114722.15815899581</v>
      </c>
      <c r="U4" s="39">
        <v>114126.89040344763</v>
      </c>
      <c r="V4" s="39">
        <v>113683.98248053541</v>
      </c>
      <c r="W4" s="39">
        <v>113683.98248053541</v>
      </c>
      <c r="X4" s="39">
        <v>109424.98248053541</v>
      </c>
      <c r="Y4" s="39">
        <v>104089.98248053541</v>
      </c>
      <c r="Z4" s="39">
        <v>103049.98248053543</v>
      </c>
      <c r="AA4" s="39">
        <v>103789.89879852707</v>
      </c>
      <c r="AB4" s="39">
        <v>101324.8151165187</v>
      </c>
      <c r="AC4" s="39">
        <v>101324.81511651869</v>
      </c>
      <c r="AD4" s="39">
        <v>102060.04524204168</v>
      </c>
      <c r="AE4" s="39">
        <v>99253.045242041684</v>
      </c>
      <c r="AF4" s="39">
        <v>93396.045242041684</v>
      </c>
      <c r="AG4" s="39">
        <v>88009.045242041713</v>
      </c>
      <c r="AH4" s="39">
        <v>87480.045242041713</v>
      </c>
      <c r="AI4" s="39">
        <v>82202.045242041713</v>
      </c>
      <c r="AJ4" s="39">
        <v>77858.045242041713</v>
      </c>
      <c r="AK4" s="39">
        <v>70508.045242041713</v>
      </c>
      <c r="AL4" s="39">
        <v>70600.045242041699</v>
      </c>
      <c r="AM4" s="39">
        <v>68669.045242041699</v>
      </c>
      <c r="AN4" s="39">
        <v>66057.045242041699</v>
      </c>
      <c r="AO4" s="39">
        <v>67631.045242041699</v>
      </c>
      <c r="AP4" s="39">
        <v>69477.045242041699</v>
      </c>
      <c r="AQ4" s="39">
        <v>65742.045242041699</v>
      </c>
      <c r="AR4" s="39">
        <v>66648.045242041699</v>
      </c>
      <c r="AS4" s="39">
        <v>65682.045242041699</v>
      </c>
      <c r="AT4" s="39">
        <v>64999.045242041699</v>
      </c>
      <c r="AU4" s="39">
        <v>63867.045242041699</v>
      </c>
      <c r="AV4" s="39">
        <v>63355.045242041699</v>
      </c>
      <c r="AW4" s="39">
        <v>61305.845242041702</v>
      </c>
      <c r="AX4" s="39">
        <v>58164.845242041687</v>
      </c>
      <c r="AY4" s="39">
        <v>52944.845242041702</v>
      </c>
      <c r="AZ4" s="39">
        <v>53234.845242041702</v>
      </c>
    </row>
    <row r="5" spans="1:52" ht="15" customHeight="1" x14ac:dyDescent="0.35">
      <c r="A5" s="40" t="s">
        <v>81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600</v>
      </c>
      <c r="AX5" s="39">
        <v>600</v>
      </c>
      <c r="AY5" s="39">
        <v>600</v>
      </c>
      <c r="AZ5" s="39">
        <v>600</v>
      </c>
    </row>
    <row r="6" spans="1:52" ht="15" customHeight="1" x14ac:dyDescent="0.35">
      <c r="A6" s="40" t="s">
        <v>82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</row>
    <row r="7" spans="1:52" ht="15" customHeight="1" x14ac:dyDescent="0.35">
      <c r="A7" s="41" t="s">
        <v>47</v>
      </c>
      <c r="B7" s="42">
        <v>368933.70231858752</v>
      </c>
      <c r="C7" s="42">
        <v>370817.61364189582</v>
      </c>
      <c r="D7" s="42">
        <v>374634.99978424393</v>
      </c>
      <c r="E7" s="42">
        <v>378512.52655617375</v>
      </c>
      <c r="F7" s="42">
        <v>386594.57025649422</v>
      </c>
      <c r="G7" s="42">
        <v>393018.86025649431</v>
      </c>
      <c r="H7" s="42">
        <v>401598.32025649428</v>
      </c>
      <c r="I7" s="42">
        <v>412025.90536175744</v>
      </c>
      <c r="J7" s="42">
        <v>419817.5199845286</v>
      </c>
      <c r="K7" s="42">
        <v>427484.32004189951</v>
      </c>
      <c r="L7" s="42">
        <v>440442.077533854</v>
      </c>
      <c r="M7" s="42">
        <v>447739.15769489692</v>
      </c>
      <c r="N7" s="42">
        <v>448993.97345753969</v>
      </c>
      <c r="O7" s="42">
        <v>443024.40141248523</v>
      </c>
      <c r="P7" s="42">
        <v>442132.22787233477</v>
      </c>
      <c r="Q7" s="42">
        <v>434888.01378750883</v>
      </c>
      <c r="R7" s="42">
        <v>425135.888360349</v>
      </c>
      <c r="S7" s="42">
        <v>413792.68678919331</v>
      </c>
      <c r="T7" s="42">
        <v>408896.04398444644</v>
      </c>
      <c r="U7" s="42">
        <v>401984.52677295264</v>
      </c>
      <c r="V7" s="42">
        <v>396138.33312387409</v>
      </c>
      <c r="W7" s="42">
        <v>396743.04112387414</v>
      </c>
      <c r="X7" s="42">
        <v>394483.90852387418</v>
      </c>
      <c r="Y7" s="42">
        <v>392111.71934124251</v>
      </c>
      <c r="Z7" s="42">
        <v>394897.70976124256</v>
      </c>
      <c r="AA7" s="42">
        <v>398191.85959124245</v>
      </c>
      <c r="AB7" s="42">
        <v>401514.40207124245</v>
      </c>
      <c r="AC7" s="42">
        <v>401027.51968124253</v>
      </c>
      <c r="AD7" s="42">
        <v>401294.41568124248</v>
      </c>
      <c r="AE7" s="42">
        <v>398118.4936822952</v>
      </c>
      <c r="AF7" s="42">
        <v>391531.36539229512</v>
      </c>
      <c r="AG7" s="42">
        <v>387118.59982229507</v>
      </c>
      <c r="AH7" s="42">
        <v>381917.34180374607</v>
      </c>
      <c r="AI7" s="42">
        <v>379100.94196374604</v>
      </c>
      <c r="AJ7" s="42">
        <v>375369.17295374593</v>
      </c>
      <c r="AK7" s="42">
        <v>367077.95583164075</v>
      </c>
      <c r="AL7" s="42">
        <v>361548.62903578579</v>
      </c>
      <c r="AM7" s="42">
        <v>351880.85210089455</v>
      </c>
      <c r="AN7" s="42">
        <v>347007.00737606472</v>
      </c>
      <c r="AO7" s="42">
        <v>343154.05669462576</v>
      </c>
      <c r="AP7" s="42">
        <v>331868.35656462581</v>
      </c>
      <c r="AQ7" s="42">
        <v>329075.43998462573</v>
      </c>
      <c r="AR7" s="42">
        <v>331321.37451992882</v>
      </c>
      <c r="AS7" s="42">
        <v>334512.70443992881</v>
      </c>
      <c r="AT7" s="42">
        <v>333340.1181983499</v>
      </c>
      <c r="AU7" s="42">
        <v>334426.69878887618</v>
      </c>
      <c r="AV7" s="42">
        <v>330779.37272996444</v>
      </c>
      <c r="AW7" s="42">
        <v>330709.5104326182</v>
      </c>
      <c r="AX7" s="42">
        <v>329359.28702314442</v>
      </c>
      <c r="AY7" s="42">
        <v>332015.577788934</v>
      </c>
      <c r="AZ7" s="42">
        <v>333935.04791471211</v>
      </c>
    </row>
    <row r="8" spans="1:52" s="44" customFormat="1" ht="15" customHeight="1" x14ac:dyDescent="0.3">
      <c r="A8" s="43" t="s">
        <v>35</v>
      </c>
      <c r="B8" s="16">
        <v>113090.15509985492</v>
      </c>
      <c r="C8" s="16">
        <v>111224.8550998549</v>
      </c>
      <c r="D8" s="16">
        <v>111931.35509985492</v>
      </c>
      <c r="E8" s="16">
        <v>110097.85509985492</v>
      </c>
      <c r="F8" s="16">
        <v>109918.45509985492</v>
      </c>
      <c r="G8" s="16">
        <v>106055.15509985491</v>
      </c>
      <c r="H8" s="16">
        <v>105521.15509985491</v>
      </c>
      <c r="I8" s="16">
        <v>104677.35509985492</v>
      </c>
      <c r="J8" s="16">
        <v>105353.15509985491</v>
      </c>
      <c r="K8" s="16">
        <v>104695.45509985492</v>
      </c>
      <c r="L8" s="16">
        <v>104381.15509985491</v>
      </c>
      <c r="M8" s="16">
        <v>105911.85509985489</v>
      </c>
      <c r="N8" s="16">
        <v>106869.1150998549</v>
      </c>
      <c r="O8" s="16">
        <v>103333.2150998549</v>
      </c>
      <c r="P8" s="16">
        <v>101664.88268878771</v>
      </c>
      <c r="Q8" s="16">
        <v>100787.28268878773</v>
      </c>
      <c r="R8" s="16">
        <v>96914.403664550409</v>
      </c>
      <c r="S8" s="16">
        <v>93343.735334648823</v>
      </c>
      <c r="T8" s="16">
        <v>93679.797755030973</v>
      </c>
      <c r="U8" s="16">
        <v>92462.95677838556</v>
      </c>
      <c r="V8" s="16">
        <v>88028.856778385554</v>
      </c>
      <c r="W8" s="16">
        <v>85925.856778385554</v>
      </c>
      <c r="X8" s="16">
        <v>83762.056778385551</v>
      </c>
      <c r="Y8" s="16">
        <v>82397.285648385543</v>
      </c>
      <c r="Z8" s="16">
        <v>77204.291318385542</v>
      </c>
      <c r="AA8" s="16">
        <v>75097.843948385533</v>
      </c>
      <c r="AB8" s="16">
        <v>73573.307108385547</v>
      </c>
      <c r="AC8" s="16">
        <v>69844.207108385541</v>
      </c>
      <c r="AD8" s="16">
        <v>68725.607108385535</v>
      </c>
      <c r="AE8" s="16">
        <v>64802.907108385545</v>
      </c>
      <c r="AF8" s="16">
        <v>58491.692818385542</v>
      </c>
      <c r="AG8" s="16">
        <v>55819.392818385539</v>
      </c>
      <c r="AH8" s="16">
        <v>52015.792818385547</v>
      </c>
      <c r="AI8" s="16">
        <v>47108.898078385544</v>
      </c>
      <c r="AJ8" s="16">
        <v>45534.098078385541</v>
      </c>
      <c r="AK8" s="16">
        <v>42435.898078385537</v>
      </c>
      <c r="AL8" s="16">
        <v>39490.998081543439</v>
      </c>
      <c r="AM8" s="16">
        <v>36647.298081543435</v>
      </c>
      <c r="AN8" s="16">
        <v>33684.59808154343</v>
      </c>
      <c r="AO8" s="16">
        <v>32435.279331543436</v>
      </c>
      <c r="AP8" s="16">
        <v>31223.379331543434</v>
      </c>
      <c r="AQ8" s="16">
        <v>30929.779331543436</v>
      </c>
      <c r="AR8" s="16">
        <v>32421.679331733343</v>
      </c>
      <c r="AS8" s="16">
        <v>34188.37933173334</v>
      </c>
      <c r="AT8" s="16">
        <v>36366.179331733343</v>
      </c>
      <c r="AU8" s="16">
        <v>37843.179331733343</v>
      </c>
      <c r="AV8" s="16">
        <v>37709.179331733343</v>
      </c>
      <c r="AW8" s="16">
        <v>38038.079331733345</v>
      </c>
      <c r="AX8" s="16">
        <v>36068.079331733345</v>
      </c>
      <c r="AY8" s="16">
        <v>38003.079331733345</v>
      </c>
      <c r="AZ8" s="16">
        <v>37953.079331733345</v>
      </c>
    </row>
    <row r="9" spans="1:52" s="44" customFormat="1" ht="15" customHeight="1" x14ac:dyDescent="0.3">
      <c r="A9" s="45" t="s">
        <v>83</v>
      </c>
      <c r="B9" s="39">
        <v>630.63241106719363</v>
      </c>
      <c r="C9" s="39">
        <v>630.63241106719363</v>
      </c>
      <c r="D9" s="39">
        <v>630.63241106719363</v>
      </c>
      <c r="E9" s="39">
        <v>630.63241106719363</v>
      </c>
      <c r="F9" s="39">
        <v>630.63241106719363</v>
      </c>
      <c r="G9" s="39">
        <v>630.63241106719363</v>
      </c>
      <c r="H9" s="39">
        <v>630.63241106719363</v>
      </c>
      <c r="I9" s="39">
        <v>630.63241106719363</v>
      </c>
      <c r="J9" s="39">
        <v>630.63241106719363</v>
      </c>
      <c r="K9" s="39">
        <v>630.63241106719363</v>
      </c>
      <c r="L9" s="39">
        <v>630.63241106719363</v>
      </c>
      <c r="M9" s="39">
        <v>630.63241106719363</v>
      </c>
      <c r="N9" s="39">
        <v>630.63241106719363</v>
      </c>
      <c r="O9" s="39">
        <v>630.63241106719363</v>
      </c>
      <c r="P9" s="39">
        <v>350</v>
      </c>
      <c r="Q9" s="39">
        <v>350</v>
      </c>
      <c r="R9" s="39">
        <v>350</v>
      </c>
      <c r="S9" s="39">
        <v>350</v>
      </c>
      <c r="T9" s="39">
        <v>350</v>
      </c>
      <c r="U9" s="39">
        <v>350</v>
      </c>
      <c r="V9" s="39">
        <v>350</v>
      </c>
      <c r="W9" s="39">
        <v>350</v>
      </c>
      <c r="X9" s="39">
        <v>350</v>
      </c>
      <c r="Y9" s="39">
        <v>350</v>
      </c>
      <c r="Z9" s="39">
        <v>350</v>
      </c>
      <c r="AA9" s="39">
        <v>350</v>
      </c>
      <c r="AB9" s="39">
        <v>350</v>
      </c>
      <c r="AC9" s="39">
        <v>350</v>
      </c>
      <c r="AD9" s="39">
        <v>350</v>
      </c>
      <c r="AE9" s="39">
        <v>350</v>
      </c>
      <c r="AF9" s="39">
        <v>350</v>
      </c>
      <c r="AG9" s="39">
        <v>350</v>
      </c>
      <c r="AH9" s="39">
        <v>350</v>
      </c>
      <c r="AI9" s="39">
        <v>0</v>
      </c>
      <c r="AJ9" s="39">
        <v>0</v>
      </c>
      <c r="AK9" s="39">
        <v>840</v>
      </c>
      <c r="AL9" s="39">
        <v>840</v>
      </c>
      <c r="AM9" s="39">
        <v>840</v>
      </c>
      <c r="AN9" s="39">
        <v>840</v>
      </c>
      <c r="AO9" s="39">
        <v>1680</v>
      </c>
      <c r="AP9" s="39">
        <v>2100</v>
      </c>
      <c r="AQ9" s="39">
        <v>2520</v>
      </c>
      <c r="AR9" s="39">
        <v>3360</v>
      </c>
      <c r="AS9" s="39">
        <v>4200</v>
      </c>
      <c r="AT9" s="39">
        <v>5290</v>
      </c>
      <c r="AU9" s="39">
        <v>5960</v>
      </c>
      <c r="AV9" s="39">
        <v>5960</v>
      </c>
      <c r="AW9" s="39">
        <v>6380</v>
      </c>
      <c r="AX9" s="39">
        <v>7470</v>
      </c>
      <c r="AY9" s="39">
        <v>8560</v>
      </c>
      <c r="AZ9" s="39">
        <v>8560</v>
      </c>
    </row>
    <row r="10" spans="1:52" s="44" customFormat="1" ht="15" customHeight="1" x14ac:dyDescent="0.3">
      <c r="A10" s="45" t="s">
        <v>84</v>
      </c>
      <c r="B10" s="39">
        <v>10569.714285714286</v>
      </c>
      <c r="C10" s="39">
        <v>11019.714285714286</v>
      </c>
      <c r="D10" s="39">
        <v>11019.714285714286</v>
      </c>
      <c r="E10" s="39">
        <v>11019.714285714286</v>
      </c>
      <c r="F10" s="39">
        <v>11389.714285714286</v>
      </c>
      <c r="G10" s="39">
        <v>11389.714285714286</v>
      </c>
      <c r="H10" s="39">
        <v>11389.714285714286</v>
      </c>
      <c r="I10" s="39">
        <v>11389.714285714286</v>
      </c>
      <c r="J10" s="39">
        <v>13829.714285714286</v>
      </c>
      <c r="K10" s="39">
        <v>13829.714285714286</v>
      </c>
      <c r="L10" s="39">
        <v>14336.714285714286</v>
      </c>
      <c r="M10" s="39">
        <v>17778.714285714286</v>
      </c>
      <c r="N10" s="39">
        <v>18578.714285714286</v>
      </c>
      <c r="O10" s="39">
        <v>19478.714285714286</v>
      </c>
      <c r="P10" s="39">
        <v>20278.714285714286</v>
      </c>
      <c r="Q10" s="39">
        <v>21305.714285714286</v>
      </c>
      <c r="R10" s="39">
        <v>21305.714285714286</v>
      </c>
      <c r="S10" s="39">
        <v>22368.87218045113</v>
      </c>
      <c r="T10" s="39">
        <v>23268.87218045113</v>
      </c>
      <c r="U10" s="39">
        <v>23003.87218045113</v>
      </c>
      <c r="V10" s="39">
        <v>23003.87218045113</v>
      </c>
      <c r="W10" s="39">
        <v>23003.87218045113</v>
      </c>
      <c r="X10" s="39">
        <v>23003.87218045113</v>
      </c>
      <c r="Y10" s="39">
        <v>23003.87218045113</v>
      </c>
      <c r="Z10" s="39">
        <v>21893.87218045113</v>
      </c>
      <c r="AA10" s="39">
        <v>21893.87218045113</v>
      </c>
      <c r="AB10" s="39">
        <v>21893.87218045113</v>
      </c>
      <c r="AC10" s="39">
        <v>21495.87218045113</v>
      </c>
      <c r="AD10" s="39">
        <v>21495.87218045113</v>
      </c>
      <c r="AE10" s="39">
        <v>21120.87218045113</v>
      </c>
      <c r="AF10" s="39">
        <v>19245.15789045113</v>
      </c>
      <c r="AG10" s="39">
        <v>19245.15789045113</v>
      </c>
      <c r="AH10" s="39">
        <v>19245.15789045113</v>
      </c>
      <c r="AI10" s="39">
        <v>19245.15789045113</v>
      </c>
      <c r="AJ10" s="39">
        <v>18745.15789045113</v>
      </c>
      <c r="AK10" s="39">
        <v>18480.15789045113</v>
      </c>
      <c r="AL10" s="39">
        <v>18480.15789045113</v>
      </c>
      <c r="AM10" s="39">
        <v>18050.15789045113</v>
      </c>
      <c r="AN10" s="39">
        <v>16398.15789045113</v>
      </c>
      <c r="AO10" s="39">
        <v>14632.15789045113</v>
      </c>
      <c r="AP10" s="39">
        <v>13952.15789045113</v>
      </c>
      <c r="AQ10" s="39">
        <v>13952.15789045113</v>
      </c>
      <c r="AR10" s="39">
        <v>15192.15789045113</v>
      </c>
      <c r="AS10" s="39">
        <v>15727.15789045113</v>
      </c>
      <c r="AT10" s="39">
        <v>16377.15789045113</v>
      </c>
      <c r="AU10" s="39">
        <v>17202.15789045113</v>
      </c>
      <c r="AV10" s="39">
        <v>17402.15789045113</v>
      </c>
      <c r="AW10" s="39">
        <v>17702.15789045113</v>
      </c>
      <c r="AX10" s="39">
        <v>15722.15789045113</v>
      </c>
      <c r="AY10" s="39">
        <v>16547.15789045113</v>
      </c>
      <c r="AZ10" s="39">
        <v>16547.15789045113</v>
      </c>
    </row>
    <row r="11" spans="1:52" s="44" customFormat="1" ht="15" customHeight="1" x14ac:dyDescent="0.3">
      <c r="A11" s="45" t="s">
        <v>85</v>
      </c>
      <c r="B11" s="39">
        <v>2241.3000000000002</v>
      </c>
      <c r="C11" s="39">
        <v>2241.3000000000002</v>
      </c>
      <c r="D11" s="39">
        <v>2241.3000000000002</v>
      </c>
      <c r="E11" s="39">
        <v>2241.3000000000002</v>
      </c>
      <c r="F11" s="39">
        <v>2241.3000000000002</v>
      </c>
      <c r="G11" s="39">
        <v>2241.3000000000002</v>
      </c>
      <c r="H11" s="39">
        <v>2241.3000000000002</v>
      </c>
      <c r="I11" s="39">
        <v>2241.3000000000002</v>
      </c>
      <c r="J11" s="39">
        <v>2241.3000000000002</v>
      </c>
      <c r="K11" s="39">
        <v>2241.3000000000002</v>
      </c>
      <c r="L11" s="39">
        <v>2291.3000000000002</v>
      </c>
      <c r="M11" s="39">
        <v>2291.3000000000002</v>
      </c>
      <c r="N11" s="39">
        <v>2291.3000000000002</v>
      </c>
      <c r="O11" s="39">
        <v>2291.3000000000002</v>
      </c>
      <c r="P11" s="39">
        <v>2291.3000000000002</v>
      </c>
      <c r="Q11" s="39">
        <v>2291.3000000000002</v>
      </c>
      <c r="R11" s="39">
        <v>2291.3000000000002</v>
      </c>
      <c r="S11" s="39">
        <v>2291.3000000000002</v>
      </c>
      <c r="T11" s="39">
        <v>2291.3000000000002</v>
      </c>
      <c r="U11" s="39">
        <v>2291.3000000000002</v>
      </c>
      <c r="V11" s="39">
        <v>2291.3000000000002</v>
      </c>
      <c r="W11" s="39">
        <v>2291.3000000000002</v>
      </c>
      <c r="X11" s="39">
        <v>2291.3000000000002</v>
      </c>
      <c r="Y11" s="39">
        <v>3191.3</v>
      </c>
      <c r="Z11" s="39">
        <v>3191.3</v>
      </c>
      <c r="AA11" s="39">
        <v>2886.3</v>
      </c>
      <c r="AB11" s="39">
        <v>2581.3000000000002</v>
      </c>
      <c r="AC11" s="39">
        <v>2276.3000000000002</v>
      </c>
      <c r="AD11" s="39">
        <v>2264</v>
      </c>
      <c r="AE11" s="39">
        <v>1959</v>
      </c>
      <c r="AF11" s="39">
        <v>1834</v>
      </c>
      <c r="AG11" s="39">
        <v>1834</v>
      </c>
      <c r="AH11" s="39">
        <v>1834</v>
      </c>
      <c r="AI11" s="39">
        <v>1529</v>
      </c>
      <c r="AJ11" s="39">
        <v>1529</v>
      </c>
      <c r="AK11" s="39">
        <v>950</v>
      </c>
      <c r="AL11" s="39">
        <v>950</v>
      </c>
      <c r="AM11" s="39">
        <v>950</v>
      </c>
      <c r="AN11" s="39">
        <v>950</v>
      </c>
      <c r="AO11" s="39">
        <v>1400</v>
      </c>
      <c r="AP11" s="39">
        <v>1850</v>
      </c>
      <c r="AQ11" s="39">
        <v>2300</v>
      </c>
      <c r="AR11" s="39">
        <v>2975</v>
      </c>
      <c r="AS11" s="39">
        <v>3425</v>
      </c>
      <c r="AT11" s="39">
        <v>4325</v>
      </c>
      <c r="AU11" s="39">
        <v>5000</v>
      </c>
      <c r="AV11" s="39">
        <v>5000</v>
      </c>
      <c r="AW11" s="39">
        <v>5000</v>
      </c>
      <c r="AX11" s="39">
        <v>5000</v>
      </c>
      <c r="AY11" s="39">
        <v>5675</v>
      </c>
      <c r="AZ11" s="39">
        <v>5625</v>
      </c>
    </row>
    <row r="12" spans="1:52" s="44" customFormat="1" ht="15" customHeight="1" x14ac:dyDescent="0.3">
      <c r="A12" s="45" t="s">
        <v>54</v>
      </c>
      <c r="B12" s="39">
        <v>99648.508403073414</v>
      </c>
      <c r="C12" s="39">
        <v>97333.208403073426</v>
      </c>
      <c r="D12" s="39">
        <v>98039.708403073426</v>
      </c>
      <c r="E12" s="39">
        <v>96206.208403073426</v>
      </c>
      <c r="F12" s="39">
        <v>95656.808403073432</v>
      </c>
      <c r="G12" s="39">
        <v>91793.508403073429</v>
      </c>
      <c r="H12" s="39">
        <v>91259.508403073429</v>
      </c>
      <c r="I12" s="39">
        <v>90415.708403073426</v>
      </c>
      <c r="J12" s="39">
        <v>88651.508403073429</v>
      </c>
      <c r="K12" s="39">
        <v>87993.808403073432</v>
      </c>
      <c r="L12" s="39">
        <v>87122.508403073429</v>
      </c>
      <c r="M12" s="39">
        <v>85211.208403073426</v>
      </c>
      <c r="N12" s="39">
        <v>85368.468403073421</v>
      </c>
      <c r="O12" s="39">
        <v>80932.568403073426</v>
      </c>
      <c r="P12" s="39">
        <v>78744.868403073429</v>
      </c>
      <c r="Q12" s="39">
        <v>76840.268403073424</v>
      </c>
      <c r="R12" s="39">
        <v>72967.389378836131</v>
      </c>
      <c r="S12" s="39">
        <v>68333.563154197691</v>
      </c>
      <c r="T12" s="39">
        <v>67769.625574579841</v>
      </c>
      <c r="U12" s="39">
        <v>66817.784597934427</v>
      </c>
      <c r="V12" s="39">
        <v>62383.684597934422</v>
      </c>
      <c r="W12" s="39">
        <v>60280.684597934422</v>
      </c>
      <c r="X12" s="39">
        <v>58116.884597934419</v>
      </c>
      <c r="Y12" s="39">
        <v>55852.11346793441</v>
      </c>
      <c r="Z12" s="39">
        <v>51769.119137934416</v>
      </c>
      <c r="AA12" s="39">
        <v>49967.671767934407</v>
      </c>
      <c r="AB12" s="39">
        <v>48748.134927934414</v>
      </c>
      <c r="AC12" s="39">
        <v>45722.034927934408</v>
      </c>
      <c r="AD12" s="39">
        <v>44615.734927934413</v>
      </c>
      <c r="AE12" s="39">
        <v>41373.034927934415</v>
      </c>
      <c r="AF12" s="39">
        <v>37062.534927934415</v>
      </c>
      <c r="AG12" s="39">
        <v>34390.234927934413</v>
      </c>
      <c r="AH12" s="39">
        <v>30586.634927934414</v>
      </c>
      <c r="AI12" s="39">
        <v>26334.740187934411</v>
      </c>
      <c r="AJ12" s="39">
        <v>25259.940187934411</v>
      </c>
      <c r="AK12" s="39">
        <v>22165.740187934411</v>
      </c>
      <c r="AL12" s="39">
        <v>19220.840191092306</v>
      </c>
      <c r="AM12" s="39">
        <v>16807.140191092305</v>
      </c>
      <c r="AN12" s="39">
        <v>15496.440191092304</v>
      </c>
      <c r="AO12" s="39">
        <v>14723.121441092306</v>
      </c>
      <c r="AP12" s="39">
        <v>13321.221441092304</v>
      </c>
      <c r="AQ12" s="39">
        <v>12157.621441092306</v>
      </c>
      <c r="AR12" s="39">
        <v>10894.521441282213</v>
      </c>
      <c r="AS12" s="39">
        <v>10836.221441282212</v>
      </c>
      <c r="AT12" s="39">
        <v>10374.021441282213</v>
      </c>
      <c r="AU12" s="39">
        <v>9681.0214412822133</v>
      </c>
      <c r="AV12" s="39">
        <v>9347.0214412822133</v>
      </c>
      <c r="AW12" s="39">
        <v>8955.921441282213</v>
      </c>
      <c r="AX12" s="39">
        <v>7875.9214412822139</v>
      </c>
      <c r="AY12" s="39">
        <v>7220.9214412822139</v>
      </c>
      <c r="AZ12" s="39">
        <v>7220.9214412822139</v>
      </c>
    </row>
    <row r="13" spans="1:52" s="44" customFormat="1" ht="15" customHeight="1" x14ac:dyDescent="0.3">
      <c r="A13" s="46" t="s">
        <v>36</v>
      </c>
      <c r="B13" s="18">
        <v>64662.242507739938</v>
      </c>
      <c r="C13" s="18">
        <v>64517.64250773994</v>
      </c>
      <c r="D13" s="18">
        <v>65032.64250773994</v>
      </c>
      <c r="E13" s="18">
        <v>63997.64250773994</v>
      </c>
      <c r="F13" s="18">
        <v>63932.742507739938</v>
      </c>
      <c r="G13" s="18">
        <v>63216.742507739938</v>
      </c>
      <c r="H13" s="18">
        <v>62868.242507739938</v>
      </c>
      <c r="I13" s="18">
        <v>62948.042507739941</v>
      </c>
      <c r="J13" s="18">
        <v>64488.342507739937</v>
      </c>
      <c r="K13" s="18">
        <v>65820.34250773993</v>
      </c>
      <c r="L13" s="18">
        <v>65627.042507739941</v>
      </c>
      <c r="M13" s="18">
        <v>66757.34250773993</v>
      </c>
      <c r="N13" s="18">
        <v>66029.34250773993</v>
      </c>
      <c r="O13" s="18">
        <v>65579.742507739938</v>
      </c>
      <c r="P13" s="18">
        <v>64656.442507739936</v>
      </c>
      <c r="Q13" s="18">
        <v>63463.682507739941</v>
      </c>
      <c r="R13" s="18">
        <v>62316.192214561961</v>
      </c>
      <c r="S13" s="18">
        <v>61357.151914160015</v>
      </c>
      <c r="T13" s="18">
        <v>60233.151914160015</v>
      </c>
      <c r="U13" s="18">
        <v>58158.572964160019</v>
      </c>
      <c r="V13" s="18">
        <v>53886.733833725229</v>
      </c>
      <c r="W13" s="18">
        <v>50986.733833725229</v>
      </c>
      <c r="X13" s="18">
        <v>49297.075943725235</v>
      </c>
      <c r="Y13" s="18">
        <v>47518.707523725236</v>
      </c>
      <c r="Z13" s="18">
        <v>46799.339103725237</v>
      </c>
      <c r="AA13" s="18">
        <v>44012.139103725232</v>
      </c>
      <c r="AB13" s="18">
        <v>42669.639103725232</v>
      </c>
      <c r="AC13" s="18">
        <v>40607.639103725232</v>
      </c>
      <c r="AD13" s="18">
        <v>38662.639103725232</v>
      </c>
      <c r="AE13" s="18">
        <v>37832.639103725232</v>
      </c>
      <c r="AF13" s="18">
        <v>35702.639103725232</v>
      </c>
      <c r="AG13" s="18">
        <v>32316.639103725236</v>
      </c>
      <c r="AH13" s="18">
        <v>31477.639103725236</v>
      </c>
      <c r="AI13" s="18">
        <v>30647.639103725236</v>
      </c>
      <c r="AJ13" s="18">
        <v>28812.13910372524</v>
      </c>
      <c r="AK13" s="18">
        <v>24975.139101619974</v>
      </c>
      <c r="AL13" s="18">
        <v>23622.139101619974</v>
      </c>
      <c r="AM13" s="18">
        <v>21567.139101619974</v>
      </c>
      <c r="AN13" s="18">
        <v>19908.139101619974</v>
      </c>
      <c r="AO13" s="18">
        <v>19511.639101619974</v>
      </c>
      <c r="AP13" s="18">
        <v>19292.539101619976</v>
      </c>
      <c r="AQ13" s="18">
        <v>17901.139101619974</v>
      </c>
      <c r="AR13" s="18">
        <v>17006.639101619974</v>
      </c>
      <c r="AS13" s="18">
        <v>14965.639101619974</v>
      </c>
      <c r="AT13" s="18">
        <v>12587.839099514709</v>
      </c>
      <c r="AU13" s="18">
        <v>11717.839099514709</v>
      </c>
      <c r="AV13" s="18">
        <v>11742.839099514709</v>
      </c>
      <c r="AW13" s="18">
        <v>10822.339099514709</v>
      </c>
      <c r="AX13" s="18">
        <v>10139.339099514709</v>
      </c>
      <c r="AY13" s="18">
        <v>9702.8390995147092</v>
      </c>
      <c r="AZ13" s="18">
        <v>9677.8390995147092</v>
      </c>
    </row>
    <row r="14" spans="1:52" s="44" customFormat="1" ht="15" customHeight="1" x14ac:dyDescent="0.3">
      <c r="A14" s="45" t="s">
        <v>83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</row>
    <row r="15" spans="1:52" s="44" customFormat="1" ht="15" customHeight="1" x14ac:dyDescent="0.3">
      <c r="A15" s="45" t="s">
        <v>84</v>
      </c>
      <c r="B15" s="39">
        <v>5749.5</v>
      </c>
      <c r="C15" s="39">
        <v>5749.5</v>
      </c>
      <c r="D15" s="39">
        <v>6727.5</v>
      </c>
      <c r="E15" s="39">
        <v>7057.5</v>
      </c>
      <c r="F15" s="39">
        <v>7057.5</v>
      </c>
      <c r="G15" s="39">
        <v>7057.5</v>
      </c>
      <c r="H15" s="39">
        <v>7057.5</v>
      </c>
      <c r="I15" s="39">
        <v>7521.5</v>
      </c>
      <c r="J15" s="39">
        <v>9326.5</v>
      </c>
      <c r="K15" s="39">
        <v>10426.5</v>
      </c>
      <c r="L15" s="39">
        <v>10756.5</v>
      </c>
      <c r="M15" s="39">
        <v>11614.5</v>
      </c>
      <c r="N15" s="39">
        <v>11614.5</v>
      </c>
      <c r="O15" s="39">
        <v>11944.5</v>
      </c>
      <c r="P15" s="39">
        <v>11944.5</v>
      </c>
      <c r="Q15" s="39">
        <v>11944.5</v>
      </c>
      <c r="R15" s="39">
        <v>12557.918530351439</v>
      </c>
      <c r="S15" s="39">
        <v>12557.918530351439</v>
      </c>
      <c r="T15" s="39">
        <v>12557.918530351439</v>
      </c>
      <c r="U15" s="39">
        <v>12557.918530351439</v>
      </c>
      <c r="V15" s="39">
        <v>12557.918530351439</v>
      </c>
      <c r="W15" s="39">
        <v>12557.918530351439</v>
      </c>
      <c r="X15" s="39">
        <v>12557.918530351439</v>
      </c>
      <c r="Y15" s="39">
        <v>12557.918530351439</v>
      </c>
      <c r="Z15" s="39">
        <v>12557.918530351439</v>
      </c>
      <c r="AA15" s="39">
        <v>12557.918530351439</v>
      </c>
      <c r="AB15" s="39">
        <v>12557.918530351439</v>
      </c>
      <c r="AC15" s="39">
        <v>12557.918530351439</v>
      </c>
      <c r="AD15" s="39">
        <v>12557.918530351439</v>
      </c>
      <c r="AE15" s="39">
        <v>12557.918530351439</v>
      </c>
      <c r="AF15" s="39">
        <v>12557.918530351439</v>
      </c>
      <c r="AG15" s="39">
        <v>12557.918530351439</v>
      </c>
      <c r="AH15" s="39">
        <v>12557.918530351439</v>
      </c>
      <c r="AI15" s="39">
        <v>12557.918530351439</v>
      </c>
      <c r="AJ15" s="39">
        <v>12557.918530351439</v>
      </c>
      <c r="AK15" s="39">
        <v>12557.918530351439</v>
      </c>
      <c r="AL15" s="39">
        <v>12557.918530351439</v>
      </c>
      <c r="AM15" s="39">
        <v>12557.918530351439</v>
      </c>
      <c r="AN15" s="39">
        <v>12557.918530351439</v>
      </c>
      <c r="AO15" s="39">
        <v>12557.918530351439</v>
      </c>
      <c r="AP15" s="39">
        <v>12557.918530351439</v>
      </c>
      <c r="AQ15" s="39">
        <v>11597.918530351439</v>
      </c>
      <c r="AR15" s="39">
        <v>10772.918530351439</v>
      </c>
      <c r="AS15" s="39">
        <v>9014.9185303514387</v>
      </c>
      <c r="AT15" s="39">
        <v>7174.9185303514378</v>
      </c>
      <c r="AU15" s="39">
        <v>7174.9185303514378</v>
      </c>
      <c r="AV15" s="39">
        <v>7524.9185303514378</v>
      </c>
      <c r="AW15" s="39">
        <v>6180.4185303514378</v>
      </c>
      <c r="AX15" s="39">
        <v>6180.4185303514378</v>
      </c>
      <c r="AY15" s="39">
        <v>6180.4185303514378</v>
      </c>
      <c r="AZ15" s="39">
        <v>6180.4185303514378</v>
      </c>
    </row>
    <row r="16" spans="1:52" s="44" customFormat="1" ht="15" customHeight="1" x14ac:dyDescent="0.3">
      <c r="A16" s="45" t="s">
        <v>85</v>
      </c>
      <c r="B16" s="39">
        <v>68.708823529411774</v>
      </c>
      <c r="C16" s="39">
        <v>320.7088235294118</v>
      </c>
      <c r="D16" s="39">
        <v>320.7088235294118</v>
      </c>
      <c r="E16" s="39">
        <v>535.7088235294118</v>
      </c>
      <c r="F16" s="39">
        <v>750.7088235294118</v>
      </c>
      <c r="G16" s="39">
        <v>750.7088235294118</v>
      </c>
      <c r="H16" s="39">
        <v>750.7088235294118</v>
      </c>
      <c r="I16" s="39">
        <v>750.7088235294118</v>
      </c>
      <c r="J16" s="39">
        <v>750.7088235294118</v>
      </c>
      <c r="K16" s="39">
        <v>750.7088235294118</v>
      </c>
      <c r="L16" s="39">
        <v>750.7088235294118</v>
      </c>
      <c r="M16" s="39">
        <v>950.7088235294118</v>
      </c>
      <c r="N16" s="39">
        <v>950.7088235294118</v>
      </c>
      <c r="O16" s="39">
        <v>950.7088235294118</v>
      </c>
      <c r="P16" s="39">
        <v>950.7088235294118</v>
      </c>
      <c r="Q16" s="39">
        <v>950.7088235294118</v>
      </c>
      <c r="R16" s="39">
        <v>882</v>
      </c>
      <c r="S16" s="39">
        <v>1183.4596995980537</v>
      </c>
      <c r="T16" s="39">
        <v>1183.4596995980537</v>
      </c>
      <c r="U16" s="39">
        <v>1183.4596995980537</v>
      </c>
      <c r="V16" s="39">
        <v>1183.4596995980537</v>
      </c>
      <c r="W16" s="39">
        <v>1183.4596995980537</v>
      </c>
      <c r="X16" s="39">
        <v>1183.4596995980537</v>
      </c>
      <c r="Y16" s="39">
        <v>1183.4596995980537</v>
      </c>
      <c r="Z16" s="39">
        <v>1183.4596995980537</v>
      </c>
      <c r="AA16" s="39">
        <v>1183.4596995980537</v>
      </c>
      <c r="AB16" s="39">
        <v>1183.4596995980537</v>
      </c>
      <c r="AC16" s="39">
        <v>1183.4596995980537</v>
      </c>
      <c r="AD16" s="39">
        <v>1183.4596995980537</v>
      </c>
      <c r="AE16" s="39">
        <v>1183.4596995980537</v>
      </c>
      <c r="AF16" s="39">
        <v>1183.4596995980537</v>
      </c>
      <c r="AG16" s="39">
        <v>1183.4596995980537</v>
      </c>
      <c r="AH16" s="39">
        <v>1183.4596995980537</v>
      </c>
      <c r="AI16" s="39">
        <v>1183.4596995980537</v>
      </c>
      <c r="AJ16" s="39">
        <v>1183.4596995980537</v>
      </c>
      <c r="AK16" s="39">
        <v>1183.4596995980537</v>
      </c>
      <c r="AL16" s="39">
        <v>1183.4596995980537</v>
      </c>
      <c r="AM16" s="39">
        <v>1183.4596995980537</v>
      </c>
      <c r="AN16" s="39">
        <v>1183.4596995980537</v>
      </c>
      <c r="AO16" s="39">
        <v>1183.4596995980537</v>
      </c>
      <c r="AP16" s="39">
        <v>1183.4596995980537</v>
      </c>
      <c r="AQ16" s="39">
        <v>931.4596995980537</v>
      </c>
      <c r="AR16" s="39">
        <v>931.4596995980537</v>
      </c>
      <c r="AS16" s="39">
        <v>931.4596995980537</v>
      </c>
      <c r="AT16" s="39">
        <v>1431.4596995980537</v>
      </c>
      <c r="AU16" s="39">
        <v>1001.4596995980537</v>
      </c>
      <c r="AV16" s="39">
        <v>1001.4596995980537</v>
      </c>
      <c r="AW16" s="39">
        <v>1501.4596995980537</v>
      </c>
      <c r="AX16" s="39">
        <v>1501.4596995980537</v>
      </c>
      <c r="AY16" s="39">
        <v>1501.4596995980537</v>
      </c>
      <c r="AZ16" s="39">
        <v>1501.4596995980537</v>
      </c>
    </row>
    <row r="17" spans="1:52" s="44" customFormat="1" ht="15" customHeight="1" x14ac:dyDescent="0.3">
      <c r="A17" s="45" t="s">
        <v>54</v>
      </c>
      <c r="B17" s="39">
        <v>58844.033684210524</v>
      </c>
      <c r="C17" s="39">
        <v>58447.433684210526</v>
      </c>
      <c r="D17" s="39">
        <v>57984.433684210526</v>
      </c>
      <c r="E17" s="39">
        <v>56404.433684210526</v>
      </c>
      <c r="F17" s="39">
        <v>56124.533684210524</v>
      </c>
      <c r="G17" s="39">
        <v>55408.533684210524</v>
      </c>
      <c r="H17" s="39">
        <v>55060.033684210524</v>
      </c>
      <c r="I17" s="39">
        <v>54675.833684210527</v>
      </c>
      <c r="J17" s="39">
        <v>54411.133684210523</v>
      </c>
      <c r="K17" s="39">
        <v>54643.133684210523</v>
      </c>
      <c r="L17" s="39">
        <v>54119.833684210527</v>
      </c>
      <c r="M17" s="39">
        <v>54192.133684210523</v>
      </c>
      <c r="N17" s="39">
        <v>53464.133684210523</v>
      </c>
      <c r="O17" s="39">
        <v>52684.533684210524</v>
      </c>
      <c r="P17" s="39">
        <v>51761.233684210521</v>
      </c>
      <c r="Q17" s="39">
        <v>50568.473684210527</v>
      </c>
      <c r="R17" s="39">
        <v>48876.273684210522</v>
      </c>
      <c r="S17" s="39">
        <v>47615.773684210522</v>
      </c>
      <c r="T17" s="39">
        <v>46491.773684210522</v>
      </c>
      <c r="U17" s="39">
        <v>44417.194734210527</v>
      </c>
      <c r="V17" s="39">
        <v>40145.355603775737</v>
      </c>
      <c r="W17" s="39">
        <v>37245.355603775737</v>
      </c>
      <c r="X17" s="39">
        <v>35555.697713775742</v>
      </c>
      <c r="Y17" s="39">
        <v>33777.329293775743</v>
      </c>
      <c r="Z17" s="39">
        <v>33057.960873775744</v>
      </c>
      <c r="AA17" s="39">
        <v>30270.760873775744</v>
      </c>
      <c r="AB17" s="39">
        <v>28928.260873775744</v>
      </c>
      <c r="AC17" s="39">
        <v>26866.260873775744</v>
      </c>
      <c r="AD17" s="39">
        <v>24921.260873775744</v>
      </c>
      <c r="AE17" s="39">
        <v>24091.260873775744</v>
      </c>
      <c r="AF17" s="39">
        <v>21961.260873775744</v>
      </c>
      <c r="AG17" s="39">
        <v>18575.260873775744</v>
      </c>
      <c r="AH17" s="39">
        <v>17736.260873775744</v>
      </c>
      <c r="AI17" s="39">
        <v>16906.260873775744</v>
      </c>
      <c r="AJ17" s="39">
        <v>15070.760873775745</v>
      </c>
      <c r="AK17" s="39">
        <v>11233.760871670482</v>
      </c>
      <c r="AL17" s="39">
        <v>9880.7608716704817</v>
      </c>
      <c r="AM17" s="39">
        <v>7825.7608716704808</v>
      </c>
      <c r="AN17" s="39">
        <v>6166.7608716704808</v>
      </c>
      <c r="AO17" s="39">
        <v>5770.2608716704817</v>
      </c>
      <c r="AP17" s="39">
        <v>5551.1608716704823</v>
      </c>
      <c r="AQ17" s="39">
        <v>5371.7608716704817</v>
      </c>
      <c r="AR17" s="39">
        <v>5302.2608716704817</v>
      </c>
      <c r="AS17" s="39">
        <v>5019.2608716704817</v>
      </c>
      <c r="AT17" s="39">
        <v>3981.4608695652178</v>
      </c>
      <c r="AU17" s="39">
        <v>3541.4608695652178</v>
      </c>
      <c r="AV17" s="39">
        <v>3216.4608695652178</v>
      </c>
      <c r="AW17" s="39">
        <v>3140.4608695652178</v>
      </c>
      <c r="AX17" s="39">
        <v>2457.4608695652178</v>
      </c>
      <c r="AY17" s="39">
        <v>2020.9608695652175</v>
      </c>
      <c r="AZ17" s="39">
        <v>1995.9608695652175</v>
      </c>
    </row>
    <row r="18" spans="1:52" s="44" customFormat="1" ht="15" customHeight="1" x14ac:dyDescent="0.3">
      <c r="A18" s="46" t="s">
        <v>39</v>
      </c>
      <c r="B18" s="18">
        <v>105789.63300142655</v>
      </c>
      <c r="C18" s="18">
        <v>110422.06432473483</v>
      </c>
      <c r="D18" s="18">
        <v>115296.80625655668</v>
      </c>
      <c r="E18" s="18">
        <v>121568.45239690755</v>
      </c>
      <c r="F18" s="18">
        <v>129481.20990972807</v>
      </c>
      <c r="G18" s="18">
        <v>143583.83690972807</v>
      </c>
      <c r="H18" s="18">
        <v>152968.77390972807</v>
      </c>
      <c r="I18" s="18">
        <v>165096.98533078074</v>
      </c>
      <c r="J18" s="18">
        <v>173064.12409183881</v>
      </c>
      <c r="K18" s="18">
        <v>178825.81709657813</v>
      </c>
      <c r="L18" s="18">
        <v>191431.49250582588</v>
      </c>
      <c r="M18" s="18">
        <v>198313.81366686881</v>
      </c>
      <c r="N18" s="18">
        <v>200235.5644427895</v>
      </c>
      <c r="O18" s="18">
        <v>200740.78980353207</v>
      </c>
      <c r="P18" s="18">
        <v>203703.46114813298</v>
      </c>
      <c r="Q18" s="18">
        <v>202451.80006330711</v>
      </c>
      <c r="R18" s="18">
        <v>202159.3486288198</v>
      </c>
      <c r="S18" s="18">
        <v>199762.95438630405</v>
      </c>
      <c r="T18" s="18">
        <v>198725.62615097963</v>
      </c>
      <c r="U18" s="18">
        <v>196108.67866371345</v>
      </c>
      <c r="V18" s="18">
        <v>201779.04191066456</v>
      </c>
      <c r="W18" s="18">
        <v>207553.98991066456</v>
      </c>
      <c r="X18" s="18">
        <v>210618.70520066458</v>
      </c>
      <c r="Y18" s="18">
        <v>214691.87556803296</v>
      </c>
      <c r="Z18" s="18">
        <v>225663.30673803296</v>
      </c>
      <c r="AA18" s="18">
        <v>234620.053938033</v>
      </c>
      <c r="AB18" s="18">
        <v>241659.66693803298</v>
      </c>
      <c r="AC18" s="18">
        <v>246388.51912803296</v>
      </c>
      <c r="AD18" s="18">
        <v>249860.14512803301</v>
      </c>
      <c r="AE18" s="18">
        <v>252879.29312908562</v>
      </c>
      <c r="AF18" s="18">
        <v>255080.21812908561</v>
      </c>
      <c r="AG18" s="18">
        <v>256417.02255908554</v>
      </c>
      <c r="AH18" s="18">
        <v>255239.25454053644</v>
      </c>
      <c r="AI18" s="18">
        <v>257707.48944053645</v>
      </c>
      <c r="AJ18" s="18">
        <v>256999.60043053643</v>
      </c>
      <c r="AK18" s="18">
        <v>255337.61134053644</v>
      </c>
      <c r="AL18" s="18">
        <v>253560.98454152362</v>
      </c>
      <c r="AM18" s="18">
        <v>249536.37181715865</v>
      </c>
      <c r="AN18" s="18">
        <v>249491.92567715872</v>
      </c>
      <c r="AO18" s="18">
        <v>247640.2316367279</v>
      </c>
      <c r="AP18" s="18">
        <v>238502.85387672795</v>
      </c>
      <c r="AQ18" s="18">
        <v>235388.86229672792</v>
      </c>
      <c r="AR18" s="18">
        <v>235743.57051184113</v>
      </c>
      <c r="AS18" s="18">
        <v>237836.22875184115</v>
      </c>
      <c r="AT18" s="18">
        <v>235994.51975078843</v>
      </c>
      <c r="AU18" s="18">
        <v>235513.27633763055</v>
      </c>
      <c r="AV18" s="18">
        <v>230769.82746763053</v>
      </c>
      <c r="AW18" s="18">
        <v>231304.32528461868</v>
      </c>
      <c r="AX18" s="18">
        <v>232525.13389514497</v>
      </c>
      <c r="AY18" s="18">
        <v>233465.611505145</v>
      </c>
      <c r="AZ18" s="18">
        <v>236061.74000988007</v>
      </c>
    </row>
    <row r="19" spans="1:52" s="44" customFormat="1" ht="15" customHeight="1" x14ac:dyDescent="0.3">
      <c r="A19" s="45" t="s">
        <v>52</v>
      </c>
      <c r="B19" s="39">
        <v>32863.792533240921</v>
      </c>
      <c r="C19" s="39">
        <v>38396.49554075973</v>
      </c>
      <c r="D19" s="39">
        <v>43649.568472581581</v>
      </c>
      <c r="E19" s="39">
        <v>52572.075139248249</v>
      </c>
      <c r="F19" s="39">
        <v>61940.795652068758</v>
      </c>
      <c r="G19" s="39">
        <v>78820.995652068756</v>
      </c>
      <c r="H19" s="39">
        <v>87131.555652068753</v>
      </c>
      <c r="I19" s="39">
        <v>98723.184073121403</v>
      </c>
      <c r="J19" s="39">
        <v>106685.68407312139</v>
      </c>
      <c r="K19" s="39">
        <v>112854.69307786073</v>
      </c>
      <c r="L19" s="39">
        <v>125337.1364871085</v>
      </c>
      <c r="M19" s="39">
        <v>133618.47789815144</v>
      </c>
      <c r="N19" s="39">
        <v>136950.02237407211</v>
      </c>
      <c r="O19" s="39">
        <v>141328.7156755075</v>
      </c>
      <c r="P19" s="39">
        <v>146109.08422010846</v>
      </c>
      <c r="Q19" s="39">
        <v>148873.3161852826</v>
      </c>
      <c r="R19" s="39">
        <v>149959.3526943872</v>
      </c>
      <c r="S19" s="39">
        <v>150334.06889242036</v>
      </c>
      <c r="T19" s="39">
        <v>150753.31546102243</v>
      </c>
      <c r="U19" s="39">
        <v>150941.8324652178</v>
      </c>
      <c r="V19" s="39">
        <v>158009.78118521778</v>
      </c>
      <c r="W19" s="39">
        <v>164888.78118521778</v>
      </c>
      <c r="X19" s="39">
        <v>170316.88118521779</v>
      </c>
      <c r="Y19" s="39">
        <v>178453.68118521778</v>
      </c>
      <c r="Z19" s="39">
        <v>192422.5478552178</v>
      </c>
      <c r="AA19" s="39">
        <v>203632.9211852178</v>
      </c>
      <c r="AB19" s="39">
        <v>212398.82118521779</v>
      </c>
      <c r="AC19" s="39">
        <v>218389.78387521778</v>
      </c>
      <c r="AD19" s="39">
        <v>222478.78387521778</v>
      </c>
      <c r="AE19" s="39">
        <v>226324.5838752178</v>
      </c>
      <c r="AF19" s="39">
        <v>229833.4588752178</v>
      </c>
      <c r="AG19" s="39">
        <v>232693.50170521776</v>
      </c>
      <c r="AH19" s="39">
        <v>233042.44698521777</v>
      </c>
      <c r="AI19" s="39">
        <v>236554.64698521773</v>
      </c>
      <c r="AJ19" s="39">
        <v>237490.21277521775</v>
      </c>
      <c r="AK19" s="39">
        <v>237195.72463521775</v>
      </c>
      <c r="AL19" s="39">
        <v>236478.82463521775</v>
      </c>
      <c r="AM19" s="39">
        <v>234478.85170521776</v>
      </c>
      <c r="AN19" s="39">
        <v>235702.28503521773</v>
      </c>
      <c r="AO19" s="39">
        <v>234539.57580521776</v>
      </c>
      <c r="AP19" s="39">
        <v>226239.73204521774</v>
      </c>
      <c r="AQ19" s="39">
        <v>223426.04046521775</v>
      </c>
      <c r="AR19" s="39">
        <v>224122.57204521779</v>
      </c>
      <c r="AS19" s="39">
        <v>226332.6720452178</v>
      </c>
      <c r="AT19" s="39">
        <v>224517.16304416512</v>
      </c>
      <c r="AU19" s="39">
        <v>225145.31963416515</v>
      </c>
      <c r="AV19" s="39">
        <v>220692.87076416513</v>
      </c>
      <c r="AW19" s="39">
        <v>221236.87076416519</v>
      </c>
      <c r="AX19" s="39">
        <v>222521.57937416516</v>
      </c>
      <c r="AY19" s="39">
        <v>223523.05698416519</v>
      </c>
      <c r="AZ19" s="39">
        <v>226532.56043416515</v>
      </c>
    </row>
    <row r="20" spans="1:52" s="44" customFormat="1" ht="15" customHeight="1" x14ac:dyDescent="0.3">
      <c r="A20" s="45" t="s">
        <v>53</v>
      </c>
      <c r="B20" s="39">
        <v>17564.262638019125</v>
      </c>
      <c r="C20" s="39">
        <v>17751.667901177017</v>
      </c>
      <c r="D20" s="39">
        <v>17915.457901177018</v>
      </c>
      <c r="E20" s="39">
        <v>17637.527374861227</v>
      </c>
      <c r="F20" s="39">
        <v>17811.012374861228</v>
      </c>
      <c r="G20" s="39">
        <v>17385.642374861229</v>
      </c>
      <c r="H20" s="39">
        <v>18015.082374861224</v>
      </c>
      <c r="I20" s="39">
        <v>18453.692374861224</v>
      </c>
      <c r="J20" s="39">
        <v>18165.975135919274</v>
      </c>
      <c r="K20" s="39">
        <v>18915.055135919272</v>
      </c>
      <c r="L20" s="39">
        <v>19567.290135919277</v>
      </c>
      <c r="M20" s="39">
        <v>19580.810135919273</v>
      </c>
      <c r="N20" s="39">
        <v>19325.010135919274</v>
      </c>
      <c r="O20" s="39">
        <v>18562.440135919274</v>
      </c>
      <c r="P20" s="39">
        <v>18164.500135919276</v>
      </c>
      <c r="Q20" s="39">
        <v>16857.920135919274</v>
      </c>
      <c r="R20" s="39">
        <v>15912.395135919272</v>
      </c>
      <c r="S20" s="39">
        <v>14800.518500806133</v>
      </c>
      <c r="T20" s="39">
        <v>14252.968500806133</v>
      </c>
      <c r="U20" s="39">
        <v>13045.119500806133</v>
      </c>
      <c r="V20" s="39">
        <v>12856.486870806133</v>
      </c>
      <c r="W20" s="39">
        <v>12015.286870806134</v>
      </c>
      <c r="X20" s="39">
        <v>11081.239010806134</v>
      </c>
      <c r="Y20" s="39">
        <v>10221.952430806132</v>
      </c>
      <c r="Z20" s="39">
        <v>9345.6119308061334</v>
      </c>
      <c r="AA20" s="39">
        <v>8616.700800806133</v>
      </c>
      <c r="AB20" s="39">
        <v>7870.9708008061334</v>
      </c>
      <c r="AC20" s="39">
        <v>7191.2808008061338</v>
      </c>
      <c r="AD20" s="39">
        <v>7080.700800806133</v>
      </c>
      <c r="AE20" s="39">
        <v>6674.8958018587637</v>
      </c>
      <c r="AF20" s="39">
        <v>5970.1058018587637</v>
      </c>
      <c r="AG20" s="39">
        <v>5056.785801858764</v>
      </c>
      <c r="AH20" s="39">
        <v>4449.7258033096587</v>
      </c>
      <c r="AI20" s="39">
        <v>4193.6048033096586</v>
      </c>
      <c r="AJ20" s="39">
        <v>3475.3748033096585</v>
      </c>
      <c r="AK20" s="39">
        <v>3057.8348033096586</v>
      </c>
      <c r="AL20" s="39">
        <v>2981.0095433096585</v>
      </c>
      <c r="AM20" s="39">
        <v>2631.8095433096582</v>
      </c>
      <c r="AN20" s="39">
        <v>2569.2200733096588</v>
      </c>
      <c r="AO20" s="39">
        <v>2551.1200733096584</v>
      </c>
      <c r="AP20" s="39">
        <v>1861.2200733096586</v>
      </c>
      <c r="AQ20" s="39">
        <v>1717.2200733096586</v>
      </c>
      <c r="AR20" s="39">
        <v>1546.3967084227952</v>
      </c>
      <c r="AS20" s="39">
        <v>1490.5549484227952</v>
      </c>
      <c r="AT20" s="39">
        <v>1480.3549484227951</v>
      </c>
      <c r="AU20" s="39">
        <v>530.15494526490056</v>
      </c>
      <c r="AV20" s="39">
        <v>380.15494526490056</v>
      </c>
      <c r="AW20" s="39">
        <v>380.15494526490056</v>
      </c>
      <c r="AX20" s="39">
        <v>380.15494526490056</v>
      </c>
      <c r="AY20" s="39">
        <v>380.15494526490056</v>
      </c>
      <c r="AZ20" s="39">
        <v>0</v>
      </c>
    </row>
    <row r="21" spans="1:52" s="44" customFormat="1" ht="15" customHeight="1" x14ac:dyDescent="0.3">
      <c r="A21" s="45" t="s">
        <v>54</v>
      </c>
      <c r="B21" s="39">
        <v>50677.49583016651</v>
      </c>
      <c r="C21" s="39">
        <v>49091.095830166509</v>
      </c>
      <c r="D21" s="39">
        <v>48031.795830166506</v>
      </c>
      <c r="E21" s="39">
        <v>45386.795830166506</v>
      </c>
      <c r="F21" s="39">
        <v>43386.295830166506</v>
      </c>
      <c r="G21" s="39">
        <v>40645.095830166501</v>
      </c>
      <c r="H21" s="39">
        <v>40360.295830166498</v>
      </c>
      <c r="I21" s="39">
        <v>39670.095830166501</v>
      </c>
      <c r="J21" s="39">
        <v>39181.895830166504</v>
      </c>
      <c r="K21" s="39">
        <v>37514.6958301665</v>
      </c>
      <c r="L21" s="39">
        <v>36943.2658301665</v>
      </c>
      <c r="M21" s="39">
        <v>35466.765830166507</v>
      </c>
      <c r="N21" s="39">
        <v>34136.865830166505</v>
      </c>
      <c r="O21" s="39">
        <v>31159.225789473683</v>
      </c>
      <c r="P21" s="39">
        <v>30056.825789473682</v>
      </c>
      <c r="Q21" s="39">
        <v>27692.805789473681</v>
      </c>
      <c r="R21" s="39">
        <v>27504.245789473684</v>
      </c>
      <c r="S21" s="39">
        <v>26041.761341659043</v>
      </c>
      <c r="T21" s="39">
        <v>25452.581708237489</v>
      </c>
      <c r="U21" s="39">
        <v>24423.881708237492</v>
      </c>
      <c r="V21" s="39">
        <v>23681.475365188631</v>
      </c>
      <c r="W21" s="39">
        <v>23958.015365188632</v>
      </c>
      <c r="X21" s="39">
        <v>22993.515365188632</v>
      </c>
      <c r="Y21" s="39">
        <v>20132.91536518863</v>
      </c>
      <c r="Z21" s="39">
        <v>18608.215365188629</v>
      </c>
      <c r="AA21" s="39">
        <v>17485.315365188628</v>
      </c>
      <c r="AB21" s="39">
        <v>17032.815365188628</v>
      </c>
      <c r="AC21" s="39">
        <v>16956.315365188631</v>
      </c>
      <c r="AD21" s="39">
        <v>16861.615365188627</v>
      </c>
      <c r="AE21" s="39">
        <v>16668.215365188633</v>
      </c>
      <c r="AF21" s="39">
        <v>16364.51536518863</v>
      </c>
      <c r="AG21" s="39">
        <v>16419.91536518863</v>
      </c>
      <c r="AH21" s="39">
        <v>15972.51536518863</v>
      </c>
      <c r="AI21" s="39">
        <v>15711.965365188629</v>
      </c>
      <c r="AJ21" s="39">
        <v>15146.31536518863</v>
      </c>
      <c r="AK21" s="39">
        <v>14327.41536518863</v>
      </c>
      <c r="AL21" s="39">
        <v>13493.51536518863</v>
      </c>
      <c r="AM21" s="39">
        <v>12190.715365188629</v>
      </c>
      <c r="AN21" s="39">
        <v>11067.31536518863</v>
      </c>
      <c r="AO21" s="39">
        <v>10496.39957518863</v>
      </c>
      <c r="AP21" s="39">
        <v>10377.199575188632</v>
      </c>
      <c r="AQ21" s="39">
        <v>10220.89957518863</v>
      </c>
      <c r="AR21" s="39">
        <v>10049.89957518863</v>
      </c>
      <c r="AS21" s="39">
        <v>9989.2995751886319</v>
      </c>
      <c r="AT21" s="39">
        <v>9985.7995751886319</v>
      </c>
      <c r="AU21" s="39">
        <v>9826.5995751886312</v>
      </c>
      <c r="AV21" s="39">
        <v>9685.5995751886312</v>
      </c>
      <c r="AW21" s="39">
        <v>9679.7995751886319</v>
      </c>
      <c r="AX21" s="39">
        <v>9620.3995757149478</v>
      </c>
      <c r="AY21" s="39">
        <v>9560.3995757149478</v>
      </c>
      <c r="AZ21" s="39">
        <v>9527.1795757149484</v>
      </c>
    </row>
    <row r="22" spans="1:52" s="44" customFormat="1" ht="15" customHeight="1" x14ac:dyDescent="0.3">
      <c r="A22" s="45" t="s">
        <v>55</v>
      </c>
      <c r="B22" s="39">
        <v>4684.0820000000003</v>
      </c>
      <c r="C22" s="39">
        <v>5182.8050526315747</v>
      </c>
      <c r="D22" s="39">
        <v>5699.9840526315729</v>
      </c>
      <c r="E22" s="39">
        <v>5972.0540526315726</v>
      </c>
      <c r="F22" s="39">
        <v>6343.1060526315741</v>
      </c>
      <c r="G22" s="39">
        <v>6732.1030526315744</v>
      </c>
      <c r="H22" s="39">
        <v>7461.8400526315727</v>
      </c>
      <c r="I22" s="39">
        <v>8250.0130526316007</v>
      </c>
      <c r="J22" s="39">
        <v>9030.5690526316339</v>
      </c>
      <c r="K22" s="39">
        <v>9541.3730526316049</v>
      </c>
      <c r="L22" s="39">
        <v>9583.8000526316046</v>
      </c>
      <c r="M22" s="39">
        <v>9647.7598026316009</v>
      </c>
      <c r="N22" s="39">
        <v>9823.6661026315796</v>
      </c>
      <c r="O22" s="39">
        <v>9690.4082026315773</v>
      </c>
      <c r="P22" s="39">
        <v>9373.0510026315769</v>
      </c>
      <c r="Q22" s="39">
        <v>9027.7579526315731</v>
      </c>
      <c r="R22" s="39">
        <v>8783.355009039622</v>
      </c>
      <c r="S22" s="39">
        <v>8586.6056514184966</v>
      </c>
      <c r="T22" s="39">
        <v>8266.7604809135937</v>
      </c>
      <c r="U22" s="39">
        <v>7697.8449894520172</v>
      </c>
      <c r="V22" s="39">
        <v>7231.2984894520168</v>
      </c>
      <c r="W22" s="39">
        <v>6691.906489452017</v>
      </c>
      <c r="X22" s="39">
        <v>6227.0696394520164</v>
      </c>
      <c r="Y22" s="39">
        <v>5883.326586820438</v>
      </c>
      <c r="Z22" s="39">
        <v>5286.9315868204385</v>
      </c>
      <c r="AA22" s="39">
        <v>4885.116586820438</v>
      </c>
      <c r="AB22" s="39">
        <v>4357.0595868204382</v>
      </c>
      <c r="AC22" s="39">
        <v>3851.139086820438</v>
      </c>
      <c r="AD22" s="39">
        <v>3439.045086820438</v>
      </c>
      <c r="AE22" s="39">
        <v>3211.5980868204379</v>
      </c>
      <c r="AF22" s="39">
        <v>2912.1380868204374</v>
      </c>
      <c r="AG22" s="39">
        <v>2246.8196868204373</v>
      </c>
      <c r="AH22" s="39">
        <v>1774.5663868204367</v>
      </c>
      <c r="AI22" s="39">
        <v>1247.2722868204369</v>
      </c>
      <c r="AJ22" s="39">
        <v>887.69748682043689</v>
      </c>
      <c r="AK22" s="39">
        <v>756.63653682043696</v>
      </c>
      <c r="AL22" s="39">
        <v>607.63499780751283</v>
      </c>
      <c r="AM22" s="39">
        <v>234.99520344265662</v>
      </c>
      <c r="AN22" s="39">
        <v>153.1052034426566</v>
      </c>
      <c r="AO22" s="39">
        <v>53.136183011896499</v>
      </c>
      <c r="AP22" s="39">
        <v>24.702183011899876</v>
      </c>
      <c r="AQ22" s="39">
        <v>24.702183011899876</v>
      </c>
      <c r="AR22" s="39">
        <v>24.702183011899876</v>
      </c>
      <c r="AS22" s="39">
        <v>23.702183011899876</v>
      </c>
      <c r="AT22" s="39">
        <v>11.202183011899876</v>
      </c>
      <c r="AU22" s="39">
        <v>11.202183011899876</v>
      </c>
      <c r="AV22" s="39">
        <v>11.202183011899876</v>
      </c>
      <c r="AW22" s="39">
        <v>7.5</v>
      </c>
      <c r="AX22" s="39">
        <v>3</v>
      </c>
      <c r="AY22" s="39">
        <v>2</v>
      </c>
      <c r="AZ22" s="39">
        <v>2</v>
      </c>
    </row>
    <row r="23" spans="1:52" s="44" customFormat="1" ht="15" customHeight="1" x14ac:dyDescent="0.3">
      <c r="A23" s="46" t="s">
        <v>48</v>
      </c>
      <c r="B23" s="18">
        <v>8495.0726646712137</v>
      </c>
      <c r="C23" s="18">
        <v>7945.1726646712141</v>
      </c>
      <c r="D23" s="18">
        <v>8117.1726646712141</v>
      </c>
      <c r="E23" s="18">
        <v>7981.5726646712137</v>
      </c>
      <c r="F23" s="18">
        <v>8008.5126646712142</v>
      </c>
      <c r="G23" s="18">
        <v>7873.0986646712136</v>
      </c>
      <c r="H23" s="18">
        <v>7729.3066646712141</v>
      </c>
      <c r="I23" s="18">
        <v>7939.0396646712143</v>
      </c>
      <c r="J23" s="18">
        <v>7902.5996646712138</v>
      </c>
      <c r="K23" s="18">
        <v>7847.5996646712138</v>
      </c>
      <c r="L23" s="18">
        <v>7794.8853789569293</v>
      </c>
      <c r="M23" s="18">
        <v>7747.8853789569293</v>
      </c>
      <c r="N23" s="18">
        <v>7391.9619747016095</v>
      </c>
      <c r="O23" s="18">
        <v>7380.9619747016095</v>
      </c>
      <c r="P23" s="18">
        <v>7226.561974701609</v>
      </c>
      <c r="Q23" s="18">
        <v>7169.4419747016091</v>
      </c>
      <c r="R23" s="18">
        <v>6629.4419747016091</v>
      </c>
      <c r="S23" s="18">
        <v>6266.9419747016091</v>
      </c>
      <c r="T23" s="18">
        <v>5927.9419747016091</v>
      </c>
      <c r="U23" s="18">
        <v>5767.9419747016091</v>
      </c>
      <c r="V23" s="18">
        <v>5438.5419747016085</v>
      </c>
      <c r="W23" s="18">
        <v>5193.5419747016085</v>
      </c>
      <c r="X23" s="18">
        <v>5227.641974701608</v>
      </c>
      <c r="Y23" s="18">
        <v>5192.641974701608</v>
      </c>
      <c r="Z23" s="18">
        <v>5095.8819747016087</v>
      </c>
      <c r="AA23" s="18">
        <v>5064.5819747016085</v>
      </c>
      <c r="AB23" s="18">
        <v>5112.7819747016083</v>
      </c>
      <c r="AC23" s="18">
        <v>5151.6619747016084</v>
      </c>
      <c r="AD23" s="18">
        <v>5176.2619747016088</v>
      </c>
      <c r="AE23" s="18">
        <v>5174.9619747016086</v>
      </c>
      <c r="AF23" s="18">
        <v>5180.1619747016084</v>
      </c>
      <c r="AG23" s="18">
        <v>5237.6419747016089</v>
      </c>
      <c r="AH23" s="18">
        <v>5312.0419747016085</v>
      </c>
      <c r="AI23" s="18">
        <v>5304.0419747016085</v>
      </c>
      <c r="AJ23" s="18">
        <v>5298.2419747016083</v>
      </c>
      <c r="AK23" s="18">
        <v>5272.8419747016087</v>
      </c>
      <c r="AL23" s="18">
        <v>5032.7419747016083</v>
      </c>
      <c r="AM23" s="18">
        <v>5052.1419747016089</v>
      </c>
      <c r="AN23" s="18">
        <v>5079.9419747016091</v>
      </c>
      <c r="AO23" s="18">
        <v>5079.0419747016085</v>
      </c>
      <c r="AP23" s="18">
        <v>5065.0419747016085</v>
      </c>
      <c r="AQ23" s="18">
        <v>5028.9419747016091</v>
      </c>
      <c r="AR23" s="18">
        <v>4942.9419747016091</v>
      </c>
      <c r="AS23" s="18">
        <v>4942.9419747016091</v>
      </c>
      <c r="AT23" s="18">
        <v>4948.5019747016086</v>
      </c>
      <c r="AU23" s="18">
        <v>4947.9159747016083</v>
      </c>
      <c r="AV23" s="18">
        <v>4945.2079747016087</v>
      </c>
      <c r="AW23" s="18">
        <v>4930.4749747016085</v>
      </c>
      <c r="AX23" s="18">
        <v>4945.414974701609</v>
      </c>
      <c r="AY23" s="18">
        <v>4945.414974701609</v>
      </c>
      <c r="AZ23" s="18">
        <v>4292.2765957446809</v>
      </c>
    </row>
    <row r="24" spans="1:52" s="44" customFormat="1" ht="15" customHeight="1" x14ac:dyDescent="0.3">
      <c r="A24" s="46" t="s">
        <v>49</v>
      </c>
      <c r="B24" s="18">
        <v>2017.1000000000001</v>
      </c>
      <c r="C24" s="18">
        <v>2010.3</v>
      </c>
      <c r="D24" s="18">
        <v>1996</v>
      </c>
      <c r="E24" s="18">
        <v>1996</v>
      </c>
      <c r="F24" s="18">
        <v>2002</v>
      </c>
      <c r="G24" s="18">
        <v>1933.5</v>
      </c>
      <c r="H24" s="18">
        <v>1867.9</v>
      </c>
      <c r="I24" s="18">
        <v>1867.9</v>
      </c>
      <c r="J24" s="18">
        <v>1867.9</v>
      </c>
      <c r="K24" s="18">
        <v>1820.8</v>
      </c>
      <c r="L24" s="18">
        <v>1754.6000000000001</v>
      </c>
      <c r="M24" s="18">
        <v>1654.1000000000001</v>
      </c>
      <c r="N24" s="18">
        <v>1605.8</v>
      </c>
      <c r="O24" s="18">
        <v>1605.8</v>
      </c>
      <c r="P24" s="18">
        <v>1503.6000000000001</v>
      </c>
      <c r="Q24" s="18">
        <v>1471.1000000000001</v>
      </c>
      <c r="R24" s="18">
        <v>1444.1000000000001</v>
      </c>
      <c r="S24" s="18">
        <v>1377.8</v>
      </c>
      <c r="T24" s="18">
        <v>1324.6000000000001</v>
      </c>
      <c r="U24" s="18">
        <v>1292.6000000000001</v>
      </c>
      <c r="V24" s="18">
        <v>1170.8</v>
      </c>
      <c r="W24" s="18">
        <v>1145.8</v>
      </c>
      <c r="X24" s="18">
        <v>1209.8</v>
      </c>
      <c r="Y24" s="18">
        <v>1209.8</v>
      </c>
      <c r="Z24" s="18">
        <v>1171.5</v>
      </c>
      <c r="AA24" s="18">
        <v>1160</v>
      </c>
      <c r="AB24" s="18">
        <v>1040.3</v>
      </c>
      <c r="AC24" s="18">
        <v>1031.9000000000001</v>
      </c>
      <c r="AD24" s="18">
        <v>1009.1</v>
      </c>
      <c r="AE24" s="18">
        <v>1029.0999999999999</v>
      </c>
      <c r="AF24" s="18">
        <v>1020.1</v>
      </c>
      <c r="AG24" s="18">
        <v>920.1</v>
      </c>
      <c r="AH24" s="18">
        <v>909.7</v>
      </c>
      <c r="AI24" s="18">
        <v>909.7</v>
      </c>
      <c r="AJ24" s="18">
        <v>909.7</v>
      </c>
      <c r="AK24" s="18">
        <v>917.7</v>
      </c>
      <c r="AL24" s="18">
        <v>816.5</v>
      </c>
      <c r="AM24" s="18">
        <v>816.5</v>
      </c>
      <c r="AN24" s="18">
        <v>616.5</v>
      </c>
      <c r="AO24" s="18">
        <v>616.5</v>
      </c>
      <c r="AP24" s="18">
        <v>608.5</v>
      </c>
      <c r="AQ24" s="18">
        <v>612.5</v>
      </c>
      <c r="AR24" s="18">
        <v>612.5</v>
      </c>
      <c r="AS24" s="18">
        <v>632.5</v>
      </c>
      <c r="AT24" s="18">
        <v>548.5</v>
      </c>
      <c r="AU24" s="18">
        <v>548.5</v>
      </c>
      <c r="AV24" s="18">
        <v>548.5</v>
      </c>
      <c r="AW24" s="18">
        <v>548.5</v>
      </c>
      <c r="AX24" s="18">
        <v>548.5</v>
      </c>
      <c r="AY24" s="18">
        <v>548.5</v>
      </c>
      <c r="AZ24" s="18">
        <v>548.5</v>
      </c>
    </row>
    <row r="25" spans="1:52" s="44" customFormat="1" ht="15" customHeight="1" x14ac:dyDescent="0.3">
      <c r="A25" s="46" t="s">
        <v>37</v>
      </c>
      <c r="B25" s="18">
        <v>14604.591686498858</v>
      </c>
      <c r="C25" s="18">
        <v>14356.571686498857</v>
      </c>
      <c r="D25" s="18">
        <v>13201.051686498857</v>
      </c>
      <c r="E25" s="18">
        <v>13440.857686498857</v>
      </c>
      <c r="F25" s="18">
        <v>13386.775686498859</v>
      </c>
      <c r="G25" s="18">
        <v>13044.670686498857</v>
      </c>
      <c r="H25" s="18">
        <v>13101.900686498855</v>
      </c>
      <c r="I25" s="18">
        <v>13155.573686498856</v>
      </c>
      <c r="J25" s="18">
        <v>12983.093686498856</v>
      </c>
      <c r="K25" s="18">
        <v>13641.953686498859</v>
      </c>
      <c r="L25" s="18">
        <v>13707.682686498858</v>
      </c>
      <c r="M25" s="18">
        <v>13452.882686498859</v>
      </c>
      <c r="N25" s="18">
        <v>13440.872686498855</v>
      </c>
      <c r="O25" s="18">
        <v>13088.310947368422</v>
      </c>
      <c r="P25" s="18">
        <v>12570.21747368421</v>
      </c>
      <c r="Q25" s="18">
        <v>11457.397473684212</v>
      </c>
      <c r="R25" s="18">
        <v>10795.848029938268</v>
      </c>
      <c r="S25" s="18">
        <v>8873.976349938268</v>
      </c>
      <c r="T25" s="18">
        <v>8313.8866126107259</v>
      </c>
      <c r="U25" s="18">
        <v>8046.5306126107262</v>
      </c>
      <c r="V25" s="18">
        <v>7687.2466126107265</v>
      </c>
      <c r="W25" s="18">
        <v>6966.3066126107251</v>
      </c>
      <c r="X25" s="18">
        <v>6464.4166126107266</v>
      </c>
      <c r="Y25" s="18">
        <v>6047.5566126107251</v>
      </c>
      <c r="Z25" s="18">
        <v>5571.6386126107245</v>
      </c>
      <c r="AA25" s="18">
        <v>5277.9386126107256</v>
      </c>
      <c r="AB25" s="18">
        <v>4976.0286126107248</v>
      </c>
      <c r="AC25" s="18">
        <v>4740.5656126107251</v>
      </c>
      <c r="AD25" s="18">
        <v>4484.3156126107251</v>
      </c>
      <c r="AE25" s="18">
        <v>4057.4956126107249</v>
      </c>
      <c r="AF25" s="18">
        <v>3824.5966126107246</v>
      </c>
      <c r="AG25" s="18">
        <v>3888.7066126107252</v>
      </c>
      <c r="AH25" s="18">
        <v>3656.0066126107254</v>
      </c>
      <c r="AI25" s="18">
        <v>3616.0066126107254</v>
      </c>
      <c r="AJ25" s="18">
        <v>3648.5066126107254</v>
      </c>
      <c r="AK25" s="18">
        <v>3586.2960826107255</v>
      </c>
      <c r="AL25" s="18">
        <v>3687.1960826107256</v>
      </c>
      <c r="AM25" s="18">
        <v>3412.6960826107256</v>
      </c>
      <c r="AN25" s="18">
        <v>3095.4838177808701</v>
      </c>
      <c r="AO25" s="18">
        <v>2642.6338177808702</v>
      </c>
      <c r="AP25" s="18">
        <v>2401.4338177808704</v>
      </c>
      <c r="AQ25" s="18">
        <v>2419.8088177808704</v>
      </c>
      <c r="AR25" s="18">
        <v>2425.3088177808704</v>
      </c>
      <c r="AS25" s="18">
        <v>2438.3088177808704</v>
      </c>
      <c r="AT25" s="18">
        <v>2503.3088177808704</v>
      </c>
      <c r="AU25" s="18">
        <v>2280.8088214650807</v>
      </c>
      <c r="AV25" s="18">
        <v>2181.2246325533761</v>
      </c>
      <c r="AW25" s="18">
        <v>2181.2246325533761</v>
      </c>
      <c r="AX25" s="18">
        <v>2246.2246325533761</v>
      </c>
      <c r="AY25" s="18">
        <v>2246.2246325533761</v>
      </c>
      <c r="AZ25" s="18">
        <v>2278.7246325533761</v>
      </c>
    </row>
    <row r="26" spans="1:52" s="44" customFormat="1" ht="15" customHeight="1" x14ac:dyDescent="0.3">
      <c r="A26" s="45" t="s">
        <v>52</v>
      </c>
      <c r="B26" s="39">
        <v>135.6</v>
      </c>
      <c r="C26" s="39">
        <v>135.6</v>
      </c>
      <c r="D26" s="39">
        <v>135.6</v>
      </c>
      <c r="E26" s="39">
        <v>135.6</v>
      </c>
      <c r="F26" s="39">
        <v>135.6</v>
      </c>
      <c r="G26" s="39">
        <v>135.6</v>
      </c>
      <c r="H26" s="39">
        <v>214.72499999999999</v>
      </c>
      <c r="I26" s="39">
        <v>214.72499999999999</v>
      </c>
      <c r="J26" s="39">
        <v>214.72499999999999</v>
      </c>
      <c r="K26" s="39">
        <v>434.72500000000002</v>
      </c>
      <c r="L26" s="39">
        <v>434.72500000000002</v>
      </c>
      <c r="M26" s="39">
        <v>434.72500000000002</v>
      </c>
      <c r="N26" s="39">
        <v>434.72500000000002</v>
      </c>
      <c r="O26" s="39">
        <v>654.72500000000002</v>
      </c>
      <c r="P26" s="39">
        <v>654.72500000000002</v>
      </c>
      <c r="Q26" s="39">
        <v>654.72500000000002</v>
      </c>
      <c r="R26" s="39">
        <v>654.72500000000002</v>
      </c>
      <c r="S26" s="39">
        <v>654.72500000000002</v>
      </c>
      <c r="T26" s="39">
        <v>654.72500000000002</v>
      </c>
      <c r="U26" s="39">
        <v>654.72500000000002</v>
      </c>
      <c r="V26" s="39">
        <v>654.72500000000002</v>
      </c>
      <c r="W26" s="39">
        <v>654.72500000000002</v>
      </c>
      <c r="X26" s="39">
        <v>687.22500000000002</v>
      </c>
      <c r="Y26" s="39">
        <v>752.22500000000002</v>
      </c>
      <c r="Z26" s="39">
        <v>817.22500000000002</v>
      </c>
      <c r="AA26" s="39">
        <v>817.22500000000002</v>
      </c>
      <c r="AB26" s="39">
        <v>892.22500000000002</v>
      </c>
      <c r="AC26" s="39">
        <v>878.02499999999998</v>
      </c>
      <c r="AD26" s="39">
        <v>831.625</v>
      </c>
      <c r="AE26" s="39">
        <v>831.625</v>
      </c>
      <c r="AF26" s="39">
        <v>864.125</v>
      </c>
      <c r="AG26" s="39">
        <v>999.125</v>
      </c>
      <c r="AH26" s="39">
        <v>999.125</v>
      </c>
      <c r="AI26" s="39">
        <v>1064.125</v>
      </c>
      <c r="AJ26" s="39">
        <v>1096.625</v>
      </c>
      <c r="AK26" s="39">
        <v>1161.625</v>
      </c>
      <c r="AL26" s="39">
        <v>1291.625</v>
      </c>
      <c r="AM26" s="39">
        <v>1324.125</v>
      </c>
      <c r="AN26" s="39">
        <v>1421.625</v>
      </c>
      <c r="AO26" s="39">
        <v>1519.125</v>
      </c>
      <c r="AP26" s="39">
        <v>1519.125</v>
      </c>
      <c r="AQ26" s="39">
        <v>1537.5</v>
      </c>
      <c r="AR26" s="39">
        <v>1602.5</v>
      </c>
      <c r="AS26" s="39">
        <v>1642.5</v>
      </c>
      <c r="AT26" s="39">
        <v>1707.5</v>
      </c>
      <c r="AU26" s="39">
        <v>1810</v>
      </c>
      <c r="AV26" s="39">
        <v>1842.5</v>
      </c>
      <c r="AW26" s="39">
        <v>1842.5</v>
      </c>
      <c r="AX26" s="39">
        <v>1907.5</v>
      </c>
      <c r="AY26" s="39">
        <v>1907.5</v>
      </c>
      <c r="AZ26" s="39">
        <v>1940</v>
      </c>
    </row>
    <row r="27" spans="1:52" s="44" customFormat="1" ht="15" customHeight="1" x14ac:dyDescent="0.3">
      <c r="A27" s="45" t="s">
        <v>53</v>
      </c>
      <c r="B27" s="39">
        <v>9691.5006864988572</v>
      </c>
      <c r="C27" s="39">
        <v>9530.4006864988569</v>
      </c>
      <c r="D27" s="39">
        <v>8483.3006864988565</v>
      </c>
      <c r="E27" s="39">
        <v>8746.6006864988576</v>
      </c>
      <c r="F27" s="39">
        <v>8696.1006864988576</v>
      </c>
      <c r="G27" s="39">
        <v>8413.200686498858</v>
      </c>
      <c r="H27" s="39">
        <v>8391.200686498858</v>
      </c>
      <c r="I27" s="39">
        <v>8357.1006864988576</v>
      </c>
      <c r="J27" s="39">
        <v>8293.8006864988565</v>
      </c>
      <c r="K27" s="39">
        <v>8641.1006864988576</v>
      </c>
      <c r="L27" s="39">
        <v>8858.5006864988572</v>
      </c>
      <c r="M27" s="39">
        <v>8783.4006864988569</v>
      </c>
      <c r="N27" s="39">
        <v>8841.4006864988551</v>
      </c>
      <c r="O27" s="39">
        <v>8514.0789473684199</v>
      </c>
      <c r="P27" s="39">
        <v>8254.3894736842103</v>
      </c>
      <c r="Q27" s="39">
        <v>7800.1894736842114</v>
      </c>
      <c r="R27" s="39">
        <v>7234.4408410265642</v>
      </c>
      <c r="S27" s="39">
        <v>5658.8671610265628</v>
      </c>
      <c r="T27" s="39">
        <v>5282.6751588691659</v>
      </c>
      <c r="U27" s="39">
        <v>5183.2751588691654</v>
      </c>
      <c r="V27" s="39">
        <v>5041.2751588691663</v>
      </c>
      <c r="W27" s="39">
        <v>4600.3751588691657</v>
      </c>
      <c r="X27" s="39">
        <v>4345.0751588691664</v>
      </c>
      <c r="Y27" s="39">
        <v>3947.0751588691655</v>
      </c>
      <c r="Z27" s="39">
        <v>3568.1751588691654</v>
      </c>
      <c r="AA27" s="39">
        <v>3309.1751588691654</v>
      </c>
      <c r="AB27" s="39">
        <v>3041.9751588691656</v>
      </c>
      <c r="AC27" s="39">
        <v>2987.1751588691654</v>
      </c>
      <c r="AD27" s="39">
        <v>2809.7751588691654</v>
      </c>
      <c r="AE27" s="39">
        <v>2465.6751588691654</v>
      </c>
      <c r="AF27" s="39">
        <v>2387.6751588691654</v>
      </c>
      <c r="AG27" s="39">
        <v>2387.6751588691654</v>
      </c>
      <c r="AH27" s="39">
        <v>2154.9751588691656</v>
      </c>
      <c r="AI27" s="39">
        <v>2050.9751588691656</v>
      </c>
      <c r="AJ27" s="39">
        <v>2050.9751588691656</v>
      </c>
      <c r="AK27" s="39">
        <v>1936.7646288691658</v>
      </c>
      <c r="AL27" s="39">
        <v>1911.7646288691658</v>
      </c>
      <c r="AM27" s="39">
        <v>1611.7646288691658</v>
      </c>
      <c r="AN27" s="39">
        <v>1201.1646288691657</v>
      </c>
      <c r="AO27" s="39">
        <v>827.16462886916554</v>
      </c>
      <c r="AP27" s="39">
        <v>662.96462886916561</v>
      </c>
      <c r="AQ27" s="39">
        <v>662.96462886916561</v>
      </c>
      <c r="AR27" s="39">
        <v>662.96462886916561</v>
      </c>
      <c r="AS27" s="39">
        <v>662.96462886916561</v>
      </c>
      <c r="AT27" s="39">
        <v>662.96462886916561</v>
      </c>
      <c r="AU27" s="39">
        <v>337.96463255337602</v>
      </c>
      <c r="AV27" s="39">
        <v>337.96463255337602</v>
      </c>
      <c r="AW27" s="39">
        <v>337.96463255337602</v>
      </c>
      <c r="AX27" s="39">
        <v>337.96463255337602</v>
      </c>
      <c r="AY27" s="39">
        <v>337.96463255337602</v>
      </c>
      <c r="AZ27" s="39">
        <v>337.96463255337602</v>
      </c>
    </row>
    <row r="28" spans="1:52" s="44" customFormat="1" ht="15" customHeight="1" x14ac:dyDescent="0.3">
      <c r="A28" s="45" t="s">
        <v>54</v>
      </c>
      <c r="B28" s="39">
        <v>991.4</v>
      </c>
      <c r="C28" s="39">
        <v>941.4</v>
      </c>
      <c r="D28" s="39">
        <v>841.4</v>
      </c>
      <c r="E28" s="39">
        <v>768.7</v>
      </c>
      <c r="F28" s="39">
        <v>755.6</v>
      </c>
      <c r="G28" s="39">
        <v>705.6</v>
      </c>
      <c r="H28" s="39">
        <v>743.05</v>
      </c>
      <c r="I28" s="39">
        <v>743.05</v>
      </c>
      <c r="J28" s="39">
        <v>770.05</v>
      </c>
      <c r="K28" s="39">
        <v>754.65</v>
      </c>
      <c r="L28" s="39">
        <v>754.65</v>
      </c>
      <c r="M28" s="39">
        <v>754.65</v>
      </c>
      <c r="N28" s="39">
        <v>754.65</v>
      </c>
      <c r="O28" s="39">
        <v>754.65</v>
      </c>
      <c r="P28" s="39">
        <v>754.65</v>
      </c>
      <c r="Q28" s="39">
        <v>575.41</v>
      </c>
      <c r="R28" s="39">
        <v>567.91</v>
      </c>
      <c r="S28" s="39">
        <v>454.51</v>
      </c>
      <c r="T28" s="39">
        <v>405.06</v>
      </c>
      <c r="U28" s="39">
        <v>324.06</v>
      </c>
      <c r="V28" s="39">
        <v>316.06</v>
      </c>
      <c r="W28" s="39">
        <v>216.06000000000003</v>
      </c>
      <c r="X28" s="39">
        <v>120.06</v>
      </c>
      <c r="Y28" s="39">
        <v>120.06</v>
      </c>
      <c r="Z28" s="39">
        <v>120.06</v>
      </c>
      <c r="AA28" s="39">
        <v>120.06</v>
      </c>
      <c r="AB28" s="39">
        <v>120.06</v>
      </c>
      <c r="AC28" s="39">
        <v>120.06</v>
      </c>
      <c r="AD28" s="39">
        <v>120.06</v>
      </c>
      <c r="AE28" s="39">
        <v>120.06</v>
      </c>
      <c r="AF28" s="39">
        <v>101.06</v>
      </c>
      <c r="AG28" s="39">
        <v>68.759999999999991</v>
      </c>
      <c r="AH28" s="39">
        <v>68.759999999999991</v>
      </c>
      <c r="AI28" s="39">
        <v>68.759999999999991</v>
      </c>
      <c r="AJ28" s="39">
        <v>68.759999999999991</v>
      </c>
      <c r="AK28" s="39">
        <v>68.760000000000005</v>
      </c>
      <c r="AL28" s="39">
        <v>68.760000000000005</v>
      </c>
      <c r="AM28" s="39">
        <v>68.760000000000005</v>
      </c>
      <c r="AN28" s="39">
        <v>68.760000000000005</v>
      </c>
      <c r="AO28" s="39">
        <v>68.760000000000005</v>
      </c>
      <c r="AP28" s="39">
        <v>27.76</v>
      </c>
      <c r="AQ28" s="39">
        <v>27.76</v>
      </c>
      <c r="AR28" s="39">
        <v>27.76</v>
      </c>
      <c r="AS28" s="39">
        <v>0.76</v>
      </c>
      <c r="AT28" s="39">
        <v>0.76</v>
      </c>
      <c r="AU28" s="39">
        <v>0.76</v>
      </c>
      <c r="AV28" s="39">
        <v>0.76</v>
      </c>
      <c r="AW28" s="39">
        <v>0.76</v>
      </c>
      <c r="AX28" s="39">
        <v>0.76</v>
      </c>
      <c r="AY28" s="39">
        <v>0.76</v>
      </c>
      <c r="AZ28" s="39">
        <v>0.76</v>
      </c>
    </row>
    <row r="29" spans="1:52" s="44" customFormat="1" ht="15" customHeight="1" x14ac:dyDescent="0.3">
      <c r="A29" s="45" t="s">
        <v>55</v>
      </c>
      <c r="B29" s="39">
        <v>3786.0910000000003</v>
      </c>
      <c r="C29" s="39">
        <v>3749.1710000000003</v>
      </c>
      <c r="D29" s="39">
        <v>3740.7510000000002</v>
      </c>
      <c r="E29" s="39">
        <v>3789.9569999999999</v>
      </c>
      <c r="F29" s="39">
        <v>3799.4749999999999</v>
      </c>
      <c r="G29" s="39">
        <v>3790.27</v>
      </c>
      <c r="H29" s="39">
        <v>3752.9249999999997</v>
      </c>
      <c r="I29" s="39">
        <v>3840.6980000000003</v>
      </c>
      <c r="J29" s="39">
        <v>3704.518</v>
      </c>
      <c r="K29" s="39">
        <v>3811.4780000000005</v>
      </c>
      <c r="L29" s="39">
        <v>3659.8070000000002</v>
      </c>
      <c r="M29" s="39">
        <v>3480.1070000000004</v>
      </c>
      <c r="N29" s="39">
        <v>3410.0969999999998</v>
      </c>
      <c r="O29" s="39">
        <v>3164.8570000000004</v>
      </c>
      <c r="P29" s="39">
        <v>2906.453</v>
      </c>
      <c r="Q29" s="39">
        <v>2427.0729999999999</v>
      </c>
      <c r="R29" s="39">
        <v>2338.7721889117042</v>
      </c>
      <c r="S29" s="39">
        <v>2105.8741889117041</v>
      </c>
      <c r="T29" s="39">
        <v>1971.4264537415597</v>
      </c>
      <c r="U29" s="39">
        <v>1884.4704537415598</v>
      </c>
      <c r="V29" s="39">
        <v>1675.1864537415599</v>
      </c>
      <c r="W29" s="39">
        <v>1495.1464537415598</v>
      </c>
      <c r="X29" s="39">
        <v>1312.0564537415596</v>
      </c>
      <c r="Y29" s="39">
        <v>1228.1964537415597</v>
      </c>
      <c r="Z29" s="39">
        <v>1066.1784537415597</v>
      </c>
      <c r="AA29" s="39">
        <v>1031.4784537415599</v>
      </c>
      <c r="AB29" s="39">
        <v>921.7684537415596</v>
      </c>
      <c r="AC29" s="39">
        <v>755.30545374155963</v>
      </c>
      <c r="AD29" s="39">
        <v>722.85545374155959</v>
      </c>
      <c r="AE29" s="39">
        <v>640.13545374155956</v>
      </c>
      <c r="AF29" s="39">
        <v>471.73645374155944</v>
      </c>
      <c r="AG29" s="39">
        <v>433.14645374155941</v>
      </c>
      <c r="AH29" s="39">
        <v>433.14645374155941</v>
      </c>
      <c r="AI29" s="39">
        <v>432.14645374155941</v>
      </c>
      <c r="AJ29" s="39">
        <v>432.14645374155941</v>
      </c>
      <c r="AK29" s="39">
        <v>419.14645374155941</v>
      </c>
      <c r="AL29" s="39">
        <v>415.04645374155945</v>
      </c>
      <c r="AM29" s="39">
        <v>408.04645374155945</v>
      </c>
      <c r="AN29" s="39">
        <v>403.93418891170438</v>
      </c>
      <c r="AO29" s="39">
        <v>227.58418891170436</v>
      </c>
      <c r="AP29" s="39">
        <v>191.58418891170436</v>
      </c>
      <c r="AQ29" s="39">
        <v>191.58418891170436</v>
      </c>
      <c r="AR29" s="39">
        <v>132.08418891170436</v>
      </c>
      <c r="AS29" s="39">
        <v>132.08418891170436</v>
      </c>
      <c r="AT29" s="39">
        <v>132.08418891170436</v>
      </c>
      <c r="AU29" s="39">
        <v>132.08418891170436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</row>
    <row r="30" spans="1:52" s="44" customFormat="1" ht="15" customHeight="1" x14ac:dyDescent="0.3">
      <c r="A30" s="46" t="s">
        <v>38</v>
      </c>
      <c r="B30" s="18">
        <v>50549.196832080212</v>
      </c>
      <c r="C30" s="18">
        <v>50127.29683208021</v>
      </c>
      <c r="D30" s="18">
        <v>48563.596832080213</v>
      </c>
      <c r="E30" s="18">
        <v>48344.596832080213</v>
      </c>
      <c r="F30" s="18">
        <v>48005.896832080209</v>
      </c>
      <c r="G30" s="18">
        <v>45200.246832080207</v>
      </c>
      <c r="H30" s="18">
        <v>44924.346832080206</v>
      </c>
      <c r="I30" s="18">
        <v>43192.486832080205</v>
      </c>
      <c r="J30" s="18">
        <v>40128.286832080201</v>
      </c>
      <c r="K30" s="18">
        <v>39761.214832080201</v>
      </c>
      <c r="L30" s="18">
        <v>39238.914832080205</v>
      </c>
      <c r="M30" s="18">
        <v>37151.514832080204</v>
      </c>
      <c r="N30" s="18">
        <v>36239.371223057649</v>
      </c>
      <c r="O30" s="18">
        <v>33692.804556390976</v>
      </c>
      <c r="P30" s="18">
        <v>30870.80455639098</v>
      </c>
      <c r="Q30" s="18">
        <v>28079.932556390981</v>
      </c>
      <c r="R30" s="18">
        <v>24815.675416390979</v>
      </c>
      <c r="S30" s="18">
        <v>22712.170902255642</v>
      </c>
      <c r="T30" s="18">
        <v>20592.07090225564</v>
      </c>
      <c r="U30" s="18">
        <v>19310.323402255639</v>
      </c>
      <c r="V30" s="18">
        <v>16423.662503684212</v>
      </c>
      <c r="W30" s="18">
        <v>15173.862503684211</v>
      </c>
      <c r="X30" s="18">
        <v>13461.362503684211</v>
      </c>
      <c r="Y30" s="18">
        <v>10165.162503684211</v>
      </c>
      <c r="Z30" s="18">
        <v>8355.6625036842106</v>
      </c>
      <c r="AA30" s="18">
        <v>7964.2625036842101</v>
      </c>
      <c r="AB30" s="18">
        <v>7880.0625036842102</v>
      </c>
      <c r="AC30" s="18">
        <v>7820.1625036842106</v>
      </c>
      <c r="AD30" s="18">
        <v>7386.5625036842102</v>
      </c>
      <c r="AE30" s="18">
        <v>6213.7125036842099</v>
      </c>
      <c r="AF30" s="18">
        <v>5779.2125036842099</v>
      </c>
      <c r="AG30" s="18">
        <v>5655.05250368421</v>
      </c>
      <c r="AH30" s="18">
        <v>5551.55250368421</v>
      </c>
      <c r="AI30" s="18">
        <v>4416.8125036842102</v>
      </c>
      <c r="AJ30" s="18">
        <v>4322.8125036842102</v>
      </c>
      <c r="AK30" s="18">
        <v>4172.8000036842104</v>
      </c>
      <c r="AL30" s="18">
        <v>3075.7000036842105</v>
      </c>
      <c r="AM30" s="18">
        <v>2296.8000036842104</v>
      </c>
      <c r="AN30" s="18">
        <v>2038.4000036842106</v>
      </c>
      <c r="AO30" s="18">
        <v>1654.6</v>
      </c>
      <c r="AP30" s="18">
        <v>1079.0999999999999</v>
      </c>
      <c r="AQ30" s="18">
        <v>299.10000000000002</v>
      </c>
      <c r="AR30" s="18">
        <v>269.10000000000002</v>
      </c>
      <c r="AS30" s="18">
        <v>269.10000000000002</v>
      </c>
      <c r="AT30" s="18">
        <v>265.7</v>
      </c>
      <c r="AU30" s="18">
        <v>140.70000000000002</v>
      </c>
      <c r="AV30" s="18">
        <v>127</v>
      </c>
      <c r="AW30" s="18">
        <v>127</v>
      </c>
      <c r="AX30" s="18">
        <v>27</v>
      </c>
      <c r="AY30" s="18">
        <v>27</v>
      </c>
      <c r="AZ30" s="18">
        <v>27</v>
      </c>
    </row>
    <row r="31" spans="1:52" s="44" customFormat="1" ht="15" customHeight="1" x14ac:dyDescent="0.3">
      <c r="A31" s="45" t="s">
        <v>83</v>
      </c>
      <c r="B31" s="39">
        <v>287</v>
      </c>
      <c r="C31" s="39">
        <v>287</v>
      </c>
      <c r="D31" s="39">
        <v>287</v>
      </c>
      <c r="E31" s="39">
        <v>537</v>
      </c>
      <c r="F31" s="39">
        <v>1317</v>
      </c>
      <c r="G31" s="39">
        <v>1317</v>
      </c>
      <c r="H31" s="39">
        <v>1317</v>
      </c>
      <c r="I31" s="39">
        <v>1317</v>
      </c>
      <c r="J31" s="39">
        <v>1317</v>
      </c>
      <c r="K31" s="39">
        <v>1317</v>
      </c>
      <c r="L31" s="39">
        <v>1317</v>
      </c>
      <c r="M31" s="39">
        <v>1317</v>
      </c>
      <c r="N31" s="39">
        <v>1317</v>
      </c>
      <c r="O31" s="39">
        <v>1317</v>
      </c>
      <c r="P31" s="39">
        <v>1317</v>
      </c>
      <c r="Q31" s="39">
        <v>1317</v>
      </c>
      <c r="R31" s="39">
        <v>1317</v>
      </c>
      <c r="S31" s="39">
        <v>1317</v>
      </c>
      <c r="T31" s="39">
        <v>1317</v>
      </c>
      <c r="U31" s="39">
        <v>1317</v>
      </c>
      <c r="V31" s="39">
        <v>1317</v>
      </c>
      <c r="W31" s="39">
        <v>1317</v>
      </c>
      <c r="X31" s="39">
        <v>1317</v>
      </c>
      <c r="Y31" s="39">
        <v>1317</v>
      </c>
      <c r="Z31" s="39">
        <v>1317</v>
      </c>
      <c r="AA31" s="39">
        <v>1317</v>
      </c>
      <c r="AB31" s="39">
        <v>1317</v>
      </c>
      <c r="AC31" s="39">
        <v>1317</v>
      </c>
      <c r="AD31" s="39">
        <v>1317</v>
      </c>
      <c r="AE31" s="39">
        <v>1317</v>
      </c>
      <c r="AF31" s="39">
        <v>1317</v>
      </c>
      <c r="AG31" s="39">
        <v>1317</v>
      </c>
      <c r="AH31" s="39">
        <v>1317</v>
      </c>
      <c r="AI31" s="39">
        <v>1317</v>
      </c>
      <c r="AJ31" s="39">
        <v>1317</v>
      </c>
      <c r="AK31" s="39">
        <v>1317</v>
      </c>
      <c r="AL31" s="39">
        <v>1030</v>
      </c>
      <c r="AM31" s="39">
        <v>1030</v>
      </c>
      <c r="AN31" s="39">
        <v>1030</v>
      </c>
      <c r="AO31" s="39">
        <v>1030</v>
      </c>
      <c r="AP31" s="39">
        <v>780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</row>
    <row r="32" spans="1:52" s="44" customFormat="1" ht="15" customHeight="1" x14ac:dyDescent="0.3">
      <c r="A32" s="45" t="s">
        <v>84</v>
      </c>
      <c r="B32" s="39">
        <v>1320</v>
      </c>
      <c r="C32" s="39">
        <v>1320</v>
      </c>
      <c r="D32" s="39">
        <v>1320</v>
      </c>
      <c r="E32" s="39">
        <v>1320</v>
      </c>
      <c r="F32" s="39">
        <v>1320</v>
      </c>
      <c r="G32" s="39">
        <v>1320</v>
      </c>
      <c r="H32" s="39">
        <v>1320</v>
      </c>
      <c r="I32" s="39">
        <v>1320</v>
      </c>
      <c r="J32" s="39">
        <v>1320</v>
      </c>
      <c r="K32" s="39">
        <v>1320</v>
      </c>
      <c r="L32" s="39">
        <v>1320</v>
      </c>
      <c r="M32" s="39">
        <v>1320</v>
      </c>
      <c r="N32" s="39">
        <v>1320</v>
      </c>
      <c r="O32" s="39">
        <v>1320</v>
      </c>
      <c r="P32" s="39">
        <v>1320</v>
      </c>
      <c r="Q32" s="39">
        <v>1320</v>
      </c>
      <c r="R32" s="39">
        <v>1320</v>
      </c>
      <c r="S32" s="39">
        <v>1320</v>
      </c>
      <c r="T32" s="39">
        <v>1320</v>
      </c>
      <c r="U32" s="39">
        <v>1320</v>
      </c>
      <c r="V32" s="39">
        <v>1320</v>
      </c>
      <c r="W32" s="39">
        <v>1320</v>
      </c>
      <c r="X32" s="39">
        <v>1320</v>
      </c>
      <c r="Y32" s="39">
        <v>1320</v>
      </c>
      <c r="Z32" s="39">
        <v>1320</v>
      </c>
      <c r="AA32" s="39">
        <v>1320</v>
      </c>
      <c r="AB32" s="39">
        <v>1320</v>
      </c>
      <c r="AC32" s="39">
        <v>1320</v>
      </c>
      <c r="AD32" s="39">
        <v>1320</v>
      </c>
      <c r="AE32" s="39">
        <v>1320</v>
      </c>
      <c r="AF32" s="39">
        <v>1320</v>
      </c>
      <c r="AG32" s="39">
        <v>1320</v>
      </c>
      <c r="AH32" s="39">
        <v>1320</v>
      </c>
      <c r="AI32" s="39">
        <v>1320</v>
      </c>
      <c r="AJ32" s="39">
        <v>1320</v>
      </c>
      <c r="AK32" s="39">
        <v>1320</v>
      </c>
      <c r="AL32" s="39">
        <v>660</v>
      </c>
      <c r="AM32" s="39">
        <v>0</v>
      </c>
      <c r="AN32" s="39">
        <v>0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</row>
    <row r="33" spans="1:52" s="44" customFormat="1" ht="15" customHeight="1" x14ac:dyDescent="0.3">
      <c r="A33" s="45" t="s">
        <v>54</v>
      </c>
      <c r="B33" s="39">
        <v>48942.196832080212</v>
      </c>
      <c r="C33" s="39">
        <v>48520.29683208021</v>
      </c>
      <c r="D33" s="39">
        <v>46956.596832080213</v>
      </c>
      <c r="E33" s="39">
        <v>46487.596832080213</v>
      </c>
      <c r="F33" s="39">
        <v>45368.896832080209</v>
      </c>
      <c r="G33" s="39">
        <v>42563.246832080207</v>
      </c>
      <c r="H33" s="39">
        <v>42287.346832080206</v>
      </c>
      <c r="I33" s="39">
        <v>40555.486832080205</v>
      </c>
      <c r="J33" s="39">
        <v>37491.286832080201</v>
      </c>
      <c r="K33" s="39">
        <v>37124.214832080201</v>
      </c>
      <c r="L33" s="39">
        <v>36601.914832080205</v>
      </c>
      <c r="M33" s="39">
        <v>34514.514832080204</v>
      </c>
      <c r="N33" s="39">
        <v>33602.371223057649</v>
      </c>
      <c r="O33" s="39">
        <v>31055.80455639098</v>
      </c>
      <c r="P33" s="39">
        <v>28233.80455639098</v>
      </c>
      <c r="Q33" s="39">
        <v>25442.932556390981</v>
      </c>
      <c r="R33" s="39">
        <v>22178.675416390979</v>
      </c>
      <c r="S33" s="39">
        <v>20075.170902255642</v>
      </c>
      <c r="T33" s="39">
        <v>17955.07090225564</v>
      </c>
      <c r="U33" s="39">
        <v>16673.323402255639</v>
      </c>
      <c r="V33" s="39">
        <v>13786.662503684212</v>
      </c>
      <c r="W33" s="39">
        <v>12536.862503684211</v>
      </c>
      <c r="X33" s="39">
        <v>10824.362503684211</v>
      </c>
      <c r="Y33" s="39">
        <v>7528.1625036842106</v>
      </c>
      <c r="Z33" s="39">
        <v>5718.6625036842106</v>
      </c>
      <c r="AA33" s="39">
        <v>5327.2625036842101</v>
      </c>
      <c r="AB33" s="39">
        <v>5243.0625036842102</v>
      </c>
      <c r="AC33" s="39">
        <v>5183.1625036842106</v>
      </c>
      <c r="AD33" s="39">
        <v>4749.5625036842102</v>
      </c>
      <c r="AE33" s="39">
        <v>3576.7125036842108</v>
      </c>
      <c r="AF33" s="39">
        <v>3142.2125036842108</v>
      </c>
      <c r="AG33" s="39">
        <v>3018.0525036842109</v>
      </c>
      <c r="AH33" s="39">
        <v>2914.5525036842109</v>
      </c>
      <c r="AI33" s="39">
        <v>1779.8125036842107</v>
      </c>
      <c r="AJ33" s="39">
        <v>1685.8125036842107</v>
      </c>
      <c r="AK33" s="39">
        <v>1535.8000036842107</v>
      </c>
      <c r="AL33" s="39">
        <v>1385.7000036842105</v>
      </c>
      <c r="AM33" s="39">
        <v>1266.8000036842107</v>
      </c>
      <c r="AN33" s="39">
        <v>1008.4000036842106</v>
      </c>
      <c r="AO33" s="39">
        <v>624.6</v>
      </c>
      <c r="AP33" s="39">
        <v>299.10000000000002</v>
      </c>
      <c r="AQ33" s="39">
        <v>299.10000000000002</v>
      </c>
      <c r="AR33" s="39">
        <v>269.10000000000002</v>
      </c>
      <c r="AS33" s="39">
        <v>269.10000000000002</v>
      </c>
      <c r="AT33" s="39">
        <v>265.7</v>
      </c>
      <c r="AU33" s="39">
        <v>140.70000000000002</v>
      </c>
      <c r="AV33" s="39">
        <v>127</v>
      </c>
      <c r="AW33" s="39">
        <v>127</v>
      </c>
      <c r="AX33" s="39">
        <v>27</v>
      </c>
      <c r="AY33" s="39">
        <v>27</v>
      </c>
      <c r="AZ33" s="39">
        <v>27</v>
      </c>
    </row>
    <row r="34" spans="1:52" s="44" customFormat="1" ht="15" customHeight="1" x14ac:dyDescent="0.3">
      <c r="A34" s="46" t="s">
        <v>46</v>
      </c>
      <c r="B34" s="18">
        <v>9725.7105263157919</v>
      </c>
      <c r="C34" s="18">
        <v>10213.710526315792</v>
      </c>
      <c r="D34" s="18">
        <v>10496.374736842108</v>
      </c>
      <c r="E34" s="18">
        <v>11085.549368421054</v>
      </c>
      <c r="F34" s="18">
        <v>11858.977555921054</v>
      </c>
      <c r="G34" s="18">
        <v>12111.609555921052</v>
      </c>
      <c r="H34" s="18">
        <v>12616.694555921051</v>
      </c>
      <c r="I34" s="18">
        <v>13148.52224013158</v>
      </c>
      <c r="J34" s="18">
        <v>14030.018101844686</v>
      </c>
      <c r="K34" s="18">
        <v>15071.137154476262</v>
      </c>
      <c r="L34" s="18">
        <v>16506.304522897317</v>
      </c>
      <c r="M34" s="18">
        <v>16749.763522897316</v>
      </c>
      <c r="N34" s="18">
        <v>17181.945522897317</v>
      </c>
      <c r="O34" s="18">
        <v>17602.776522897319</v>
      </c>
      <c r="P34" s="18">
        <v>19936.257522897315</v>
      </c>
      <c r="Q34" s="18">
        <v>20007.376522897317</v>
      </c>
      <c r="R34" s="18">
        <v>20060.878431386023</v>
      </c>
      <c r="S34" s="18">
        <v>20097.955927184863</v>
      </c>
      <c r="T34" s="18">
        <v>20098.968674707827</v>
      </c>
      <c r="U34" s="18">
        <v>20836.922377125633</v>
      </c>
      <c r="V34" s="18">
        <v>21723.449510102233</v>
      </c>
      <c r="W34" s="18">
        <v>23796.949510102233</v>
      </c>
      <c r="X34" s="18">
        <v>24442.849510102234</v>
      </c>
      <c r="Y34" s="18">
        <v>24888.689510102235</v>
      </c>
      <c r="Z34" s="18">
        <v>25036.089510102236</v>
      </c>
      <c r="AA34" s="18">
        <v>24995.039510102233</v>
      </c>
      <c r="AB34" s="18">
        <v>24602.615830102233</v>
      </c>
      <c r="AC34" s="18">
        <v>25442.864250102233</v>
      </c>
      <c r="AD34" s="18">
        <v>25989.784250102239</v>
      </c>
      <c r="AE34" s="18">
        <v>26128.384250102237</v>
      </c>
      <c r="AF34" s="18">
        <v>26452.744250102231</v>
      </c>
      <c r="AG34" s="18">
        <v>26864.044250102233</v>
      </c>
      <c r="AH34" s="18">
        <v>27755.354250102235</v>
      </c>
      <c r="AI34" s="18">
        <v>29390.354250102231</v>
      </c>
      <c r="AJ34" s="18">
        <v>29844.074250102232</v>
      </c>
      <c r="AK34" s="18">
        <v>30379.669250102233</v>
      </c>
      <c r="AL34" s="18">
        <v>32262.369250102231</v>
      </c>
      <c r="AM34" s="18">
        <v>32551.905039575911</v>
      </c>
      <c r="AN34" s="18">
        <v>33092.018719575906</v>
      </c>
      <c r="AO34" s="18">
        <v>33574.130832251969</v>
      </c>
      <c r="AP34" s="18">
        <v>33695.508462251972</v>
      </c>
      <c r="AQ34" s="18">
        <v>36495.308462251975</v>
      </c>
      <c r="AR34" s="18">
        <v>37899.634782251967</v>
      </c>
      <c r="AS34" s="18">
        <v>39239.60646225197</v>
      </c>
      <c r="AT34" s="18">
        <v>40125.56922383092</v>
      </c>
      <c r="AU34" s="18">
        <v>41434.479223830916</v>
      </c>
      <c r="AV34" s="18">
        <v>42755.594223830907</v>
      </c>
      <c r="AW34" s="18">
        <v>42757.567109496515</v>
      </c>
      <c r="AX34" s="18">
        <v>42859.595089496514</v>
      </c>
      <c r="AY34" s="18">
        <v>43076.908245285988</v>
      </c>
      <c r="AZ34" s="18">
        <v>43095.888245285991</v>
      </c>
    </row>
    <row r="35" spans="1:52" s="44" customFormat="1" ht="15" customHeight="1" x14ac:dyDescent="0.3">
      <c r="A35" s="45" t="s">
        <v>83</v>
      </c>
      <c r="B35" s="39">
        <v>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110</v>
      </c>
      <c r="AH35" s="39">
        <v>540</v>
      </c>
      <c r="AI35" s="39">
        <v>870</v>
      </c>
      <c r="AJ35" s="39">
        <v>870</v>
      </c>
      <c r="AK35" s="39">
        <v>1620</v>
      </c>
      <c r="AL35" s="39">
        <v>1950</v>
      </c>
      <c r="AM35" s="39">
        <v>1950</v>
      </c>
      <c r="AN35" s="39">
        <v>2270</v>
      </c>
      <c r="AO35" s="39">
        <v>2910</v>
      </c>
      <c r="AP35" s="39">
        <v>3265</v>
      </c>
      <c r="AQ35" s="39">
        <v>4555</v>
      </c>
      <c r="AR35" s="39">
        <v>4665</v>
      </c>
      <c r="AS35" s="39">
        <v>6375</v>
      </c>
      <c r="AT35" s="39">
        <v>7235</v>
      </c>
      <c r="AU35" s="39">
        <v>8305</v>
      </c>
      <c r="AV35" s="39">
        <v>8870</v>
      </c>
      <c r="AW35" s="39">
        <v>9300</v>
      </c>
      <c r="AX35" s="39">
        <v>10260</v>
      </c>
      <c r="AY35" s="39">
        <v>10690</v>
      </c>
      <c r="AZ35" s="39">
        <v>11010</v>
      </c>
    </row>
    <row r="36" spans="1:52" s="44" customFormat="1" ht="15" customHeight="1" x14ac:dyDescent="0.3">
      <c r="A36" s="45" t="s">
        <v>85</v>
      </c>
      <c r="B36" s="39">
        <v>5397.9355263157895</v>
      </c>
      <c r="C36" s="39">
        <v>5674.9355263157895</v>
      </c>
      <c r="D36" s="39">
        <v>5989.91552631579</v>
      </c>
      <c r="E36" s="39">
        <v>6343.2701578947372</v>
      </c>
      <c r="F36" s="39">
        <v>6869.0063453947378</v>
      </c>
      <c r="G36" s="39">
        <v>7058.7463453947375</v>
      </c>
      <c r="H36" s="39">
        <v>7474.9813453947372</v>
      </c>
      <c r="I36" s="39">
        <v>7961.0153453947387</v>
      </c>
      <c r="J36" s="39">
        <v>8556.5122071078422</v>
      </c>
      <c r="K36" s="39">
        <v>8819.0122071078422</v>
      </c>
      <c r="L36" s="39">
        <v>9422.6822071078423</v>
      </c>
      <c r="M36" s="39">
        <v>9501.7322071078415</v>
      </c>
      <c r="N36" s="39">
        <v>9700.5142071078426</v>
      </c>
      <c r="O36" s="39">
        <v>10087.045207107843</v>
      </c>
      <c r="P36" s="39">
        <v>10114.626207107842</v>
      </c>
      <c r="Q36" s="39">
        <v>10062.926207107843</v>
      </c>
      <c r="R36" s="39">
        <v>10010.252754003734</v>
      </c>
      <c r="S36" s="39">
        <v>9991.152754003735</v>
      </c>
      <c r="T36" s="39">
        <v>9959.152754003735</v>
      </c>
      <c r="U36" s="39">
        <v>9959.152754003735</v>
      </c>
      <c r="V36" s="39">
        <v>10908.642224003735</v>
      </c>
      <c r="W36" s="39">
        <v>12542.142224003735</v>
      </c>
      <c r="X36" s="39">
        <v>12810.042224003737</v>
      </c>
      <c r="Y36" s="39">
        <v>13279.882224003733</v>
      </c>
      <c r="Z36" s="39">
        <v>13382.482224003736</v>
      </c>
      <c r="AA36" s="39">
        <v>13338.632224003733</v>
      </c>
      <c r="AB36" s="39">
        <v>13054.432224003735</v>
      </c>
      <c r="AC36" s="39">
        <v>13884.982224003736</v>
      </c>
      <c r="AD36" s="39">
        <v>14361.902224003736</v>
      </c>
      <c r="AE36" s="39">
        <v>14518.502224003734</v>
      </c>
      <c r="AF36" s="39">
        <v>14827.062224003736</v>
      </c>
      <c r="AG36" s="39">
        <v>15177.362224003735</v>
      </c>
      <c r="AH36" s="39">
        <v>15585.672224003734</v>
      </c>
      <c r="AI36" s="39">
        <v>16896.872224003731</v>
      </c>
      <c r="AJ36" s="39">
        <v>18003.592224003733</v>
      </c>
      <c r="AK36" s="39">
        <v>18092.487224003733</v>
      </c>
      <c r="AL36" s="39">
        <v>19697.487224003729</v>
      </c>
      <c r="AM36" s="39">
        <v>20240.77722400373</v>
      </c>
      <c r="AN36" s="39">
        <v>20581.09090400373</v>
      </c>
      <c r="AO36" s="39">
        <v>21270.850904003728</v>
      </c>
      <c r="AP36" s="39">
        <v>21169.54090400373</v>
      </c>
      <c r="AQ36" s="39">
        <v>22774.34090400373</v>
      </c>
      <c r="AR36" s="39">
        <v>24133.740904003731</v>
      </c>
      <c r="AS36" s="39">
        <v>24102.612584003728</v>
      </c>
      <c r="AT36" s="39">
        <v>24267.996394003731</v>
      </c>
      <c r="AU36" s="39">
        <v>24612.90639400373</v>
      </c>
      <c r="AV36" s="39">
        <v>25621.221394003733</v>
      </c>
      <c r="AW36" s="39">
        <v>25397.887394003734</v>
      </c>
      <c r="AX36" s="39">
        <v>24768.927374003732</v>
      </c>
      <c r="AY36" s="39">
        <v>25079.090534003732</v>
      </c>
      <c r="AZ36" s="39">
        <v>25052.720534003733</v>
      </c>
    </row>
    <row r="37" spans="1:52" s="44" customFormat="1" ht="15" customHeight="1" x14ac:dyDescent="0.3">
      <c r="A37" s="45" t="s">
        <v>54</v>
      </c>
      <c r="B37" s="39">
        <v>4327.7750000000005</v>
      </c>
      <c r="C37" s="39">
        <v>4538.7750000000005</v>
      </c>
      <c r="D37" s="39">
        <v>4506.4592105263164</v>
      </c>
      <c r="E37" s="39">
        <v>4742.2792105263152</v>
      </c>
      <c r="F37" s="39">
        <v>4989.9712105263152</v>
      </c>
      <c r="G37" s="39">
        <v>5052.863210526315</v>
      </c>
      <c r="H37" s="39">
        <v>5141.7132105263154</v>
      </c>
      <c r="I37" s="39">
        <v>5187.5068947368418</v>
      </c>
      <c r="J37" s="39">
        <v>5473.5058947368416</v>
      </c>
      <c r="K37" s="39">
        <v>6252.1249473684211</v>
      </c>
      <c r="L37" s="39">
        <v>7083.6223157894738</v>
      </c>
      <c r="M37" s="39">
        <v>7248.0313157894734</v>
      </c>
      <c r="N37" s="39">
        <v>7481.431315789473</v>
      </c>
      <c r="O37" s="39">
        <v>7515.7313157894732</v>
      </c>
      <c r="P37" s="39">
        <v>9821.6313157894747</v>
      </c>
      <c r="Q37" s="39">
        <v>9944.4503157894742</v>
      </c>
      <c r="R37" s="39">
        <v>10050.62567738229</v>
      </c>
      <c r="S37" s="39">
        <v>10106.803173181128</v>
      </c>
      <c r="T37" s="39">
        <v>10139.815920704094</v>
      </c>
      <c r="U37" s="39">
        <v>10877.7696231219</v>
      </c>
      <c r="V37" s="39">
        <v>10814.807286098498</v>
      </c>
      <c r="W37" s="39">
        <v>11254.807286098498</v>
      </c>
      <c r="X37" s="39">
        <v>11632.807286098498</v>
      </c>
      <c r="Y37" s="39">
        <v>11608.807286098498</v>
      </c>
      <c r="Z37" s="39">
        <v>11653.607286098499</v>
      </c>
      <c r="AA37" s="39">
        <v>11656.407286098498</v>
      </c>
      <c r="AB37" s="39">
        <v>11548.183606098499</v>
      </c>
      <c r="AC37" s="39">
        <v>11557.882026098499</v>
      </c>
      <c r="AD37" s="39">
        <v>11627.882026098499</v>
      </c>
      <c r="AE37" s="39">
        <v>11609.882026098499</v>
      </c>
      <c r="AF37" s="39">
        <v>11625.682026098499</v>
      </c>
      <c r="AG37" s="39">
        <v>11576.682026098499</v>
      </c>
      <c r="AH37" s="39">
        <v>11629.682026098499</v>
      </c>
      <c r="AI37" s="39">
        <v>11623.482026098498</v>
      </c>
      <c r="AJ37" s="39">
        <v>10970.482026098498</v>
      </c>
      <c r="AK37" s="39">
        <v>10667.182026098499</v>
      </c>
      <c r="AL37" s="39">
        <v>10614.882026098499</v>
      </c>
      <c r="AM37" s="39">
        <v>10361.127815572181</v>
      </c>
      <c r="AN37" s="39">
        <v>10240.92781557218</v>
      </c>
      <c r="AO37" s="39">
        <v>9393.2799282482374</v>
      </c>
      <c r="AP37" s="39">
        <v>9260.9675582482378</v>
      </c>
      <c r="AQ37" s="39">
        <v>9165.9675582482378</v>
      </c>
      <c r="AR37" s="39">
        <v>9100.8938782482364</v>
      </c>
      <c r="AS37" s="39">
        <v>8761.9938782482368</v>
      </c>
      <c r="AT37" s="39">
        <v>8622.5728298271824</v>
      </c>
      <c r="AU37" s="39">
        <v>8516.5728298271824</v>
      </c>
      <c r="AV37" s="39">
        <v>8264.3728298271835</v>
      </c>
      <c r="AW37" s="39">
        <v>8059.6797154927826</v>
      </c>
      <c r="AX37" s="39">
        <v>7830.667715492782</v>
      </c>
      <c r="AY37" s="39">
        <v>7307.8177112822568</v>
      </c>
      <c r="AZ37" s="39">
        <v>7033.1677112822563</v>
      </c>
    </row>
    <row r="38" spans="1:52" s="44" customFormat="1" ht="15" customHeight="1" x14ac:dyDescent="0.3">
      <c r="A38" s="47" t="s">
        <v>50</v>
      </c>
      <c r="B38" s="37">
        <v>0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0</v>
      </c>
      <c r="AL38" s="37">
        <v>0</v>
      </c>
      <c r="AM38" s="37">
        <v>0</v>
      </c>
      <c r="AN38" s="37">
        <v>0</v>
      </c>
      <c r="AO38" s="37">
        <v>0</v>
      </c>
      <c r="AP38" s="37">
        <v>0</v>
      </c>
      <c r="AQ38" s="37">
        <v>0</v>
      </c>
      <c r="AR38" s="37">
        <v>0</v>
      </c>
      <c r="AS38" s="37">
        <v>0</v>
      </c>
      <c r="AT38" s="37">
        <v>0</v>
 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</row>
    <row r="39" spans="1:52" s="44" customFormat="1" ht="15" customHeight="1" x14ac:dyDescent="0.3">
      <c r="A39" s="48" t="s">
        <v>86</v>
      </c>
      <c r="B39" s="39">
        <v>0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0</v>
      </c>
      <c r="AL39" s="39">
        <v>0</v>
      </c>
      <c r="AM39" s="39">
        <v>0</v>
      </c>
      <c r="AN39" s="39">
        <v>0</v>
      </c>
      <c r="AO39" s="39">
        <v>0</v>
      </c>
      <c r="AP39" s="39">
        <v>0</v>
      </c>
      <c r="AQ39" s="39">
        <v>0</v>
      </c>
      <c r="AR39" s="39">
        <v>0</v>
      </c>
      <c r="AS39" s="39">
        <v>0</v>
      </c>
      <c r="AT39" s="39">
        <v>0</v>
      </c>
      <c r="AU39" s="39">
        <v>0</v>
      </c>
      <c r="AV39" s="39">
        <v>0</v>
      </c>
      <c r="AW39" s="39">
        <v>0</v>
      </c>
      <c r="AX39" s="39">
        <v>0</v>
      </c>
      <c r="AY39" s="39">
        <v>0</v>
      </c>
      <c r="AZ39" s="39">
        <v>0</v>
      </c>
    </row>
    <row r="40" spans="1:52" s="44" customFormat="1" ht="15" customHeight="1" x14ac:dyDescent="0.3">
      <c r="A40" s="48" t="s">
        <v>87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0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</row>
    <row r="41" spans="1:52" ht="15" customHeight="1" x14ac:dyDescent="0.35">
      <c r="A41" s="17" t="s">
        <v>40</v>
      </c>
      <c r="B41" s="18">
        <v>12351.659</v>
      </c>
      <c r="C41" s="18">
        <v>16854.080000000002</v>
      </c>
      <c r="D41" s="18">
        <v>22607.780000000002</v>
      </c>
      <c r="E41" s="18">
        <v>27264.25</v>
      </c>
      <c r="F41" s="18">
        <v>33314.395000000004</v>
      </c>
      <c r="G41" s="18">
        <v>38847.833000000006</v>
      </c>
      <c r="H41" s="18">
        <v>45677.486000000004</v>
      </c>
      <c r="I41" s="18">
        <v>53643.239135191383</v>
      </c>
      <c r="J41" s="18">
        <v>59960.39</v>
      </c>
      <c r="K41" s="18">
        <v>70837.775000000009</v>
      </c>
      <c r="L41" s="18">
        <v>78893.255000000005</v>
      </c>
      <c r="M41" s="18">
        <v>87355.074999999997</v>
      </c>
      <c r="N41" s="18">
        <v>97103.375000000015</v>
      </c>
      <c r="O41" s="18">
        <v>105694.37500000001</v>
      </c>
      <c r="P41" s="18">
        <v>115491.77500000001</v>
      </c>
      <c r="Q41" s="18">
        <v>127247.56500000002</v>
      </c>
      <c r="R41" s="18">
        <v>138970.42499999999</v>
      </c>
      <c r="S41" s="18">
        <v>151171.02500000002</v>
      </c>
      <c r="T41" s="18">
        <v>162969.027</v>
      </c>
      <c r="U41" s="18">
        <v>173390.66500000004</v>
      </c>
      <c r="V41" s="18">
        <v>189867.63670000003</v>
      </c>
      <c r="W41" s="18">
        <v>194057.37795000002</v>
      </c>
      <c r="X41" s="18">
        <v>197026.01661666672</v>
      </c>
      <c r="Y41" s="18">
        <v>202013.60986666672</v>
      </c>
      <c r="Z41" s="18">
        <v>210525.82820000008</v>
      </c>
      <c r="AA41" s="18">
        <v>222126.44660000005</v>
      </c>
      <c r="AB41" s="18">
        <v>231024.17118000006</v>
      </c>
      <c r="AC41" s="18">
        <v>238806.54515666678</v>
      </c>
      <c r="AD41" s="18">
        <v>246772.64093000002</v>
      </c>
      <c r="AE41" s="18">
        <v>258214.66022000002</v>
      </c>
      <c r="AF41" s="18">
        <v>267064.43601666664</v>
      </c>
      <c r="AG41" s="18">
        <v>275845.89907666662</v>
      </c>
      <c r="AH41" s="18">
        <v>283030.00306666666</v>
      </c>
      <c r="AI41" s="18">
        <v>289228.74556333333</v>
      </c>
      <c r="AJ41" s="18">
        <v>296739.76952666667</v>
      </c>
      <c r="AK41" s="18">
        <v>305310.61282666668</v>
      </c>
      <c r="AL41" s="18">
        <v>315709.84983999998</v>
      </c>
      <c r="AM41" s="18">
        <v>327121.22783999995</v>
      </c>
      <c r="AN41" s="18">
        <v>338495.40083</v>
      </c>
      <c r="AO41" s="18">
        <v>348296.69231333327</v>
      </c>
      <c r="AP41" s="18">
        <v>357562.12192666659</v>
      </c>
      <c r="AQ41" s="18">
        <v>366113.50043666665</v>
      </c>
      <c r="AR41" s="18">
        <v>375411.01694999996</v>
      </c>
      <c r="AS41" s="18">
        <v>382925.08403333323</v>
      </c>
      <c r="AT41" s="18">
        <v>389544.76703333319</v>
      </c>
      <c r="AU41" s="18">
        <v>399794.08624999999</v>
      </c>
      <c r="AV41" s="18">
        <v>409112.26333333319</v>
      </c>
      <c r="AW41" s="18">
        <v>419368.22416666651</v>
      </c>
      <c r="AX41" s="18">
        <v>427427.1629166666</v>
      </c>
      <c r="AY41" s="18">
        <v>434941.19124999986</v>
      </c>
      <c r="AZ41" s="18">
        <v>445489.79750000004</v>
      </c>
    </row>
    <row r="42" spans="1:52" ht="15" customHeight="1" x14ac:dyDescent="0.35">
      <c r="A42" s="40" t="s">
        <v>61</v>
      </c>
      <c r="B42" s="39">
        <v>12308.978999999999</v>
      </c>
      <c r="C42" s="39">
        <v>16761.400000000001</v>
      </c>
      <c r="D42" s="39">
        <v>22506.600000000002</v>
      </c>
      <c r="E42" s="39">
        <v>26930.77</v>
      </c>
      <c r="F42" s="39">
        <v>32820.915000000001</v>
      </c>
      <c r="G42" s="39">
        <v>38351.353000000003</v>
      </c>
      <c r="H42" s="39">
        <v>45070.506000000001</v>
      </c>
      <c r="I42" s="39">
        <v>52922.859135191386</v>
      </c>
      <c r="J42" s="39">
        <v>59062.51</v>
      </c>
      <c r="K42" s="39">
        <v>69612.475000000006</v>
      </c>
      <c r="L42" s="39">
        <v>77199.354999999996</v>
      </c>
      <c r="M42" s="39">
        <v>85641.175000000003</v>
      </c>
      <c r="N42" s="39">
        <v>94920.975000000006</v>
      </c>
      <c r="O42" s="39">
        <v>102394.27500000001</v>
      </c>
      <c r="P42" s="39">
        <v>111989.77500000001</v>
      </c>
      <c r="Q42" s="39">
        <v>121349.16500000001</v>
      </c>
      <c r="R42" s="39">
        <v>131631.17500000002</v>
      </c>
      <c r="S42" s="39">
        <v>142301.57500000001</v>
      </c>
      <c r="T42" s="39">
        <v>151903.37700000001</v>
      </c>
      <c r="U42" s="39">
        <v>159477.51500000004</v>
      </c>
      <c r="V42" s="39">
        <v>172235.64670000001</v>
      </c>
      <c r="W42" s="39">
        <v>174920.8146166667</v>
      </c>
      <c r="X42" s="39">
        <v>177191.06995000006</v>
      </c>
      <c r="Y42" s="39">
        <v>178800.41320000007</v>
      </c>
      <c r="Z42" s="39">
        <v>183824.0115333334</v>
      </c>
      <c r="AA42" s="39">
        <v>193395.88826666671</v>
      </c>
      <c r="AB42" s="39">
        <v>200070.22284666673</v>
      </c>
      <c r="AC42" s="39">
        <v>205339.50849000009</v>
      </c>
      <c r="AD42" s="39">
        <v>210213.73093000005</v>
      </c>
      <c r="AE42" s="39">
        <v>217236.42022000003</v>
      </c>
      <c r="AF42" s="39">
        <v>222274.47935000001</v>
      </c>
      <c r="AG42" s="39">
        <v>226992.15907666666</v>
      </c>
      <c r="AH42" s="39">
        <v>231414.26306666664</v>
      </c>
      <c r="AI42" s="39">
        <v>234397.45556333332</v>
      </c>
      <c r="AJ42" s="39">
        <v>238363.37286000003</v>
      </c>
      <c r="AK42" s="39">
        <v>243020.39116000006</v>
      </c>
      <c r="AL42" s="39">
        <v>248708.02817333332</v>
      </c>
      <c r="AM42" s="39">
        <v>255117.96117333329</v>
      </c>
      <c r="AN42" s="39">
        <v>260954.04416333331</v>
      </c>
      <c r="AO42" s="39">
        <v>266805.10731333325</v>
      </c>
      <c r="AP42" s="39">
        <v>272089.30359333323</v>
      </c>
      <c r="AQ42" s="39">
        <v>277613.53210333327</v>
      </c>
      <c r="AR42" s="39">
        <v>283417.2386166667</v>
      </c>
      <c r="AS42" s="39">
        <v>288229.07569999993</v>
      </c>
      <c r="AT42" s="39">
        <v>292653.93869999988</v>
      </c>
      <c r="AU42" s="39">
        <v>299844.68958333338</v>
      </c>
      <c r="AV42" s="39">
        <v>305687.91666666663</v>
      </c>
      <c r="AW42" s="39">
        <v>311842.94583333319</v>
      </c>
      <c r="AX42" s="39">
        <v>317266.33124999993</v>
      </c>
      <c r="AY42" s="39">
        <v>322714.50624999992</v>
      </c>
      <c r="AZ42" s="39">
        <v>330047.45416666666</v>
      </c>
    </row>
    <row r="43" spans="1:52" ht="15" customHeight="1" x14ac:dyDescent="0.35">
      <c r="A43" s="40" t="s">
        <v>62</v>
      </c>
      <c r="B43" s="39">
        <v>42.68</v>
      </c>
      <c r="C43" s="39">
        <v>92.68</v>
      </c>
      <c r="D43" s="39">
        <v>101.18</v>
      </c>
      <c r="E43" s="39">
        <v>333.48</v>
      </c>
      <c r="F43" s="39">
        <v>493.48</v>
      </c>
      <c r="G43" s="39">
        <v>496.48</v>
      </c>
      <c r="H43" s="39">
        <v>606.98</v>
      </c>
      <c r="I43" s="39">
        <v>720.38000000000011</v>
      </c>
      <c r="J43" s="39">
        <v>897.88000000000011</v>
      </c>
      <c r="K43" s="39">
        <v>1225.3</v>
      </c>
      <c r="L43" s="39">
        <v>1693.9</v>
      </c>
      <c r="M43" s="39">
        <v>1713.9</v>
      </c>
      <c r="N43" s="39">
        <v>2182.4</v>
      </c>
      <c r="O43" s="39">
        <v>3300.1000000000004</v>
      </c>
      <c r="P43" s="39">
        <v>3502</v>
      </c>
      <c r="Q43" s="39">
        <v>5898.4000000000005</v>
      </c>
      <c r="R43" s="39">
        <v>7339.2500000000009</v>
      </c>
      <c r="S43" s="39">
        <v>8869.4500000000007</v>
      </c>
      <c r="T43" s="39">
        <v>11065.65</v>
      </c>
      <c r="U43" s="39">
        <v>13913.150000000001</v>
      </c>
      <c r="V43" s="39">
        <v>17631.989999999998</v>
      </c>
      <c r="W43" s="39">
        <v>19136.563333333332</v>
      </c>
      <c r="X43" s="39">
        <v>19834.946666666663</v>
      </c>
      <c r="Y43" s="39">
        <v>23213.19666666667</v>
      </c>
      <c r="Z43" s="39">
        <v>26701.816666666673</v>
      </c>
      <c r="AA43" s="39">
        <v>28730.558333333334</v>
      </c>
      <c r="AB43" s="39">
        <v>30953.948333333334</v>
      </c>
      <c r="AC43" s="39">
        <v>33467.036666666667</v>
      </c>
      <c r="AD43" s="39">
        <v>36558.909999999996</v>
      </c>
      <c r="AE43" s="39">
        <v>40978.239999999991</v>
      </c>
      <c r="AF43" s="39">
        <v>44789.956666666643</v>
      </c>
      <c r="AG43" s="39">
        <v>48853.740000000005</v>
      </c>
      <c r="AH43" s="39">
        <v>51615.740000000005</v>
      </c>
      <c r="AI43" s="39">
        <v>54831.289999999994</v>
      </c>
      <c r="AJ43" s="39">
        <v>58376.396666666646</v>
      </c>
      <c r="AK43" s="39">
        <v>62290.221666666643</v>
      </c>
      <c r="AL43" s="39">
        <v>67001.82166666667</v>
      </c>
      <c r="AM43" s="39">
        <v>72003.266666666663</v>
      </c>
      <c r="AN43" s="39">
        <v>77541.356666666659</v>
      </c>
      <c r="AO43" s="39">
        <v>81491.584999999977</v>
      </c>
      <c r="AP43" s="39">
        <v>85472.818333333329</v>
      </c>
      <c r="AQ43" s="39">
        <v>88499.968333333323</v>
      </c>
      <c r="AR43" s="39">
        <v>91993.778333333306</v>
      </c>
      <c r="AS43" s="39">
        <v>94696.008333333317</v>
      </c>
      <c r="AT43" s="39">
        <v>96890.828333333309</v>
      </c>
      <c r="AU43" s="39">
        <v>99949.396666666624</v>
      </c>
      <c r="AV43" s="39">
        <v>103424.34666666664</v>
      </c>
      <c r="AW43" s="39">
        <v>107525.27833333331</v>
      </c>
      <c r="AX43" s="39">
        <v>110160.83166666664</v>
      </c>
      <c r="AY43" s="39">
        <v>112226.68499999998</v>
      </c>
      <c r="AZ43" s="39">
        <v>115442.34333333332</v>
      </c>
    </row>
    <row r="44" spans="1:52" ht="15" customHeight="1" x14ac:dyDescent="0.35">
      <c r="A44" s="17" t="s">
        <v>41</v>
      </c>
      <c r="B44" s="18">
        <v>177.45099999999999</v>
      </c>
      <c r="C44" s="18">
        <v>275.11599999999999</v>
      </c>
      <c r="D44" s="18">
        <v>358.05599999999998</v>
      </c>
      <c r="E44" s="18">
        <v>593.05600000000004</v>
      </c>
      <c r="F44" s="18">
        <v>1300.6500000000001</v>
      </c>
      <c r="G44" s="18">
        <v>2286.15</v>
      </c>
      <c r="H44" s="18">
        <v>3266.3011700000002</v>
      </c>
      <c r="I44" s="18">
        <v>5236.4623700000002</v>
      </c>
      <c r="J44" s="18">
        <v>10399.708570000001</v>
      </c>
      <c r="K44" s="18">
        <v>16804.719570000001</v>
      </c>
      <c r="L44" s="18">
        <v>29895.25071</v>
      </c>
      <c r="M44" s="18">
        <v>51547.428030000003</v>
      </c>
      <c r="N44" s="18">
        <v>68902.669989999995</v>
      </c>
      <c r="O44" s="18">
        <v>77248.469040000011</v>
      </c>
      <c r="P44" s="18">
        <v>81076.998510000005</v>
      </c>
      <c r="Q44" s="18">
        <v>85145.355500000005</v>
      </c>
      <c r="R44" s="18">
        <v>89285.294343009999</v>
      </c>
      <c r="S44" s="18">
        <v>94785.357573019995</v>
      </c>
      <c r="T44" s="18">
        <v>102864.44080302</v>
      </c>
      <c r="U44" s="18">
        <v>116850.43003302001</v>
      </c>
      <c r="V44" s="18">
        <v>137560.57426301998</v>
      </c>
      <c r="W44" s="18">
        <v>140593.10276302</v>
      </c>
      <c r="X44" s="18">
        <v>143429.45036302001</v>
      </c>
      <c r="Y44" s="18">
        <v>148846.90636301998</v>
      </c>
      <c r="Z44" s="18">
        <v>155683.46136302</v>
      </c>
      <c r="AA44" s="18">
        <v>161065.74426301999</v>
      </c>
      <c r="AB44" s="18">
        <v>165802.11126302002</v>
      </c>
      <c r="AC44" s="18">
        <v>170787.99626302003</v>
      </c>
      <c r="AD44" s="18">
        <v>177131.50226302003</v>
      </c>
      <c r="AE44" s="18">
        <v>184939.07576302</v>
      </c>
      <c r="AF44" s="18">
        <v>192704.80576302001</v>
      </c>
      <c r="AG44" s="18">
        <v>199713.24909301999</v>
      </c>
      <c r="AH44" s="18">
        <v>206591.25989302</v>
      </c>
      <c r="AI44" s="18">
        <v>213746.31669302</v>
      </c>
      <c r="AJ44" s="18">
        <v>222397.26969301997</v>
      </c>
      <c r="AK44" s="18">
        <v>231853.29105302002</v>
      </c>
      <c r="AL44" s="18">
        <v>245195.65173302003</v>
      </c>
      <c r="AM44" s="18">
        <v>258056.98677302001</v>
      </c>
      <c r="AN44" s="18">
        <v>270709.77571301995</v>
      </c>
      <c r="AO44" s="18">
        <v>281582.91625302</v>
      </c>
      <c r="AP44" s="18">
        <v>292204.77426302002</v>
      </c>
      <c r="AQ44" s="18">
        <v>300525.91992001998</v>
      </c>
      <c r="AR44" s="18">
        <v>309965.67869002005</v>
      </c>
      <c r="AS44" s="18">
        <v>317410.72346001997</v>
      </c>
      <c r="AT44" s="18">
        <v>323753.58523002005</v>
      </c>
      <c r="AU44" s="18">
        <v>333866.13850002002</v>
      </c>
      <c r="AV44" s="18">
        <v>342170.32000002003</v>
      </c>
      <c r="AW44" s="18">
        <v>351357.54350002005</v>
      </c>
      <c r="AX44" s="18">
        <v>358750.20900002</v>
      </c>
      <c r="AY44" s="18">
        <v>366043.41450002004</v>
      </c>
      <c r="AZ44" s="18">
        <v>375322.13950002001</v>
      </c>
    </row>
    <row r="45" spans="1:52" ht="15" customHeight="1" x14ac:dyDescent="0.35">
      <c r="A45" s="17" t="s">
        <v>42</v>
      </c>
      <c r="B45" s="18">
        <v>2.5</v>
      </c>
      <c r="C45" s="18">
        <v>2.5</v>
      </c>
      <c r="D45" s="18">
        <v>2.5</v>
      </c>
      <c r="E45" s="18">
        <v>2.5</v>
      </c>
      <c r="F45" s="18">
        <v>2.5</v>
      </c>
      <c r="G45" s="18">
        <v>2.5</v>
      </c>
      <c r="H45" s="18">
        <v>13.5</v>
      </c>
      <c r="I45" s="18">
        <v>11</v>
      </c>
      <c r="J45" s="18">
        <v>60.9</v>
      </c>
      <c r="K45" s="18">
        <v>283.7</v>
      </c>
      <c r="L45" s="18">
        <v>733.4</v>
      </c>
      <c r="M45" s="18">
        <v>1150.1000000000001</v>
      </c>
      <c r="N45" s="18">
        <v>2002.6000000000001</v>
      </c>
      <c r="O45" s="18">
        <v>2302.6</v>
      </c>
      <c r="P45" s="18">
        <v>2302.9</v>
      </c>
      <c r="Q45" s="18">
        <v>2314.9</v>
      </c>
      <c r="R45" s="18">
        <v>2314.9</v>
      </c>
      <c r="S45" s="18">
        <v>2364.9</v>
      </c>
      <c r="T45" s="18">
        <v>2364.9</v>
      </c>
      <c r="U45" s="18">
        <v>2364.9</v>
      </c>
      <c r="V45" s="18">
        <v>2364.9</v>
      </c>
      <c r="W45" s="18">
        <v>2364.9</v>
      </c>
      <c r="X45" s="18">
        <v>2364.9</v>
      </c>
      <c r="Y45" s="18">
        <v>2364.9</v>
      </c>
      <c r="Z45" s="18">
        <v>2364.9</v>
      </c>
      <c r="AA45" s="18">
        <v>2364.9</v>
      </c>
      <c r="AB45" s="18">
        <v>2364.9</v>
      </c>
      <c r="AC45" s="18">
        <v>2364.9</v>
      </c>
      <c r="AD45" s="18">
        <v>2364.9</v>
      </c>
      <c r="AE45" s="18">
        <v>2364.9</v>
      </c>
      <c r="AF45" s="18">
        <v>2364.9</v>
      </c>
      <c r="AG45" s="18">
        <v>2353.9</v>
      </c>
      <c r="AH45" s="18">
        <v>2353.9</v>
      </c>
      <c r="AI45" s="18">
        <v>2326.8875000000003</v>
      </c>
      <c r="AJ45" s="18">
        <v>2328.9875000000002</v>
      </c>
      <c r="AK45" s="18">
        <v>2316.35</v>
      </c>
      <c r="AL45" s="18">
        <v>2339.2249999999999</v>
      </c>
      <c r="AM45" s="18">
        <v>2373.4749999999999</v>
      </c>
      <c r="AN45" s="18">
        <v>2386.2750000000001</v>
      </c>
      <c r="AO45" s="18">
        <v>2385.9749999999999</v>
      </c>
      <c r="AP45" s="18">
        <v>2373.9749999999999</v>
      </c>
      <c r="AQ45" s="18">
        <v>2373.9749999999999</v>
      </c>
      <c r="AR45" s="18">
        <v>2345.9749999999999</v>
      </c>
      <c r="AS45" s="18">
        <v>2345.9749999999999</v>
      </c>
      <c r="AT45" s="18">
        <v>2345.9749999999999</v>
      </c>
      <c r="AU45" s="18">
        <v>2345.9749999999999</v>
      </c>
      <c r="AV45" s="18">
        <v>2480.8250000000003</v>
      </c>
      <c r="AW45" s="18">
        <v>2480.8250000000003</v>
      </c>
      <c r="AX45" s="18">
        <v>2480.8250000000003</v>
      </c>
      <c r="AY45" s="18">
        <v>2480.8250000000003</v>
      </c>
      <c r="AZ45" s="18">
        <v>2480.8250000000003</v>
      </c>
    </row>
    <row r="46" spans="1:52" ht="15" customHeight="1" x14ac:dyDescent="0.35">
      <c r="A46" s="49" t="s">
        <v>7</v>
      </c>
      <c r="B46" s="50">
        <v>666.55000000000007</v>
      </c>
      <c r="C46" s="50">
        <v>651.55000000000007</v>
      </c>
      <c r="D46" s="50">
        <v>770.55000000000007</v>
      </c>
      <c r="E46" s="50">
        <v>816.55000000000007</v>
      </c>
      <c r="F46" s="50">
        <v>786.6</v>
      </c>
      <c r="G46" s="50">
        <v>787.6</v>
      </c>
      <c r="H46" s="50">
        <v>799.1</v>
      </c>
      <c r="I46" s="50">
        <v>803.15</v>
      </c>
      <c r="J46" s="50">
        <v>803.15</v>
      </c>
      <c r="K46" s="50">
        <v>832.61</v>
      </c>
      <c r="L46" s="50">
        <v>874.21</v>
      </c>
      <c r="M46" s="50">
        <v>876.31000000000006</v>
      </c>
      <c r="N46" s="50">
        <v>883.96</v>
      </c>
      <c r="O46" s="50">
        <v>896.96</v>
      </c>
      <c r="P46" s="50">
        <v>944.96</v>
      </c>
      <c r="Q46" s="50">
        <v>947.11</v>
      </c>
      <c r="R46" s="50">
        <v>947.11</v>
      </c>
      <c r="S46" s="50">
        <v>945.57703296703301</v>
      </c>
      <c r="T46" s="50">
        <v>860.07703296703301</v>
      </c>
      <c r="U46" s="50">
        <v>826.25395604395612</v>
      </c>
      <c r="V46" s="50">
        <v>751.68197802197801</v>
      </c>
      <c r="W46" s="50">
        <v>688.18197802197801</v>
      </c>
      <c r="X46" s="50">
        <v>641.5819780219781</v>
      </c>
      <c r="Y46" s="50">
        <v>553.5819780219781</v>
      </c>
      <c r="Z46" s="50">
        <v>472.58197802197805</v>
      </c>
      <c r="AA46" s="50">
        <v>412.58197802197805</v>
      </c>
      <c r="AB46" s="50">
        <v>412.58197802197805</v>
      </c>
      <c r="AC46" s="50">
        <v>293.58197802197805</v>
      </c>
      <c r="AD46" s="50">
        <v>239.58197802197805</v>
      </c>
      <c r="AE46" s="50">
        <v>239.58197802197805</v>
      </c>
      <c r="AF46" s="50">
        <v>238.58197802197805</v>
      </c>
      <c r="AG46" s="50">
        <v>238.58197802197805</v>
      </c>
      <c r="AH46" s="50">
        <v>237.53197802197806</v>
      </c>
      <c r="AI46" s="50">
        <v>237.53197802197806</v>
      </c>
      <c r="AJ46" s="50">
        <v>203.43197802197807</v>
      </c>
      <c r="AK46" s="50">
        <v>139.83197802197805</v>
      </c>
      <c r="AL46" s="50">
        <v>137.73197802197805</v>
      </c>
      <c r="AM46" s="50">
        <v>134.58197802197805</v>
      </c>
      <c r="AN46" s="50">
        <v>134.58197802197805</v>
      </c>
      <c r="AO46" s="50">
        <v>85.531978021978034</v>
      </c>
      <c r="AP46" s="50">
        <v>85.531978021978034</v>
      </c>
      <c r="AQ46" s="50">
        <v>74.031978021978034</v>
      </c>
      <c r="AR46" s="50">
        <v>68.064945054945071</v>
      </c>
      <c r="AS46" s="50">
        <v>68.064945054945071</v>
      </c>
      <c r="AT46" s="50">
        <v>39.92494505494507</v>
      </c>
      <c r="AU46" s="50">
        <v>19.650000000000006</v>
      </c>
      <c r="AV46" s="50">
        <v>19.650000000000006</v>
      </c>
      <c r="AW46" s="50">
        <v>15.150000000000004</v>
      </c>
      <c r="AX46" s="50">
        <v>2.1500000000000035</v>
      </c>
      <c r="AY46" s="50">
        <v>2.1500000000000035</v>
      </c>
      <c r="AZ46" s="50">
        <v>30.500000000000004</v>
      </c>
    </row>
    <row r="47" spans="1:52" ht="15" customHeight="1" x14ac:dyDescent="0.35">
      <c r="A47" s="17" t="s">
        <v>43</v>
      </c>
      <c r="B47" s="18">
        <v>240</v>
      </c>
      <c r="C47" s="18">
        <v>240</v>
      </c>
      <c r="D47" s="18">
        <v>240</v>
      </c>
      <c r="E47" s="18">
        <v>240</v>
      </c>
      <c r="F47" s="18">
        <v>240</v>
      </c>
      <c r="G47" s="18">
        <v>240.4</v>
      </c>
      <c r="H47" s="18">
        <v>240.4</v>
      </c>
      <c r="I47" s="18">
        <v>240.4</v>
      </c>
      <c r="J47" s="18">
        <v>240.44</v>
      </c>
      <c r="K47" s="18">
        <v>240.44000000000003</v>
      </c>
      <c r="L47" s="18">
        <v>240.44000000000003</v>
      </c>
      <c r="M47" s="18">
        <v>240.78000000000003</v>
      </c>
      <c r="N47" s="18">
        <v>241.08</v>
      </c>
      <c r="O47" s="18">
        <v>241.08</v>
      </c>
      <c r="P47" s="18">
        <v>241.08</v>
      </c>
      <c r="Q47" s="18">
        <v>242.28</v>
      </c>
      <c r="R47" s="18">
        <v>243.28</v>
      </c>
      <c r="S47" s="18">
        <v>243.28</v>
      </c>
      <c r="T47" s="18">
        <v>257.27999999999997</v>
      </c>
      <c r="U47" s="18">
        <v>257.27999999999997</v>
      </c>
      <c r="V47" s="18">
        <v>257.27999999999997</v>
      </c>
      <c r="W47" s="18">
        <v>257.27999999999997</v>
      </c>
      <c r="X47" s="18">
        <v>257.27999999999997</v>
      </c>
      <c r="Y47" s="18">
        <v>257.27999999999997</v>
      </c>
      <c r="Z47" s="18">
        <v>257.27999999999997</v>
      </c>
      <c r="AA47" s="18">
        <v>257.27999999999997</v>
      </c>
      <c r="AB47" s="18">
        <v>257.27999999999997</v>
      </c>
      <c r="AC47" s="18">
        <v>257.27999999999997</v>
      </c>
      <c r="AD47" s="18">
        <v>257.27999999999997</v>
      </c>
      <c r="AE47" s="18">
        <v>257.27999999999997</v>
      </c>
      <c r="AF47" s="18">
        <v>257.27999999999997</v>
      </c>
      <c r="AG47" s="18">
        <v>257.27999999999997</v>
      </c>
      <c r="AH47" s="18">
        <v>257.27999999999997</v>
      </c>
      <c r="AI47" s="18">
        <v>257.27999999999997</v>
      </c>
      <c r="AJ47" s="18">
        <v>257.27999999999997</v>
      </c>
      <c r="AK47" s="18">
        <v>257.27999999999997</v>
      </c>
      <c r="AL47" s="18">
        <v>257.27999999999997</v>
      </c>
      <c r="AM47" s="18">
        <v>257.27999999999997</v>
      </c>
      <c r="AN47" s="18">
        <v>257.27999999999997</v>
      </c>
      <c r="AO47" s="18">
        <v>257.27999999999997</v>
      </c>
      <c r="AP47" s="18">
        <v>257.27999999999997</v>
      </c>
      <c r="AQ47" s="18">
        <v>257.27999999999997</v>
      </c>
      <c r="AR47" s="18">
        <v>259.08</v>
      </c>
      <c r="AS47" s="18">
        <v>259.08</v>
      </c>
      <c r="AT47" s="18">
        <v>259.08</v>
      </c>
      <c r="AU47" s="18">
        <v>270.95500000000004</v>
      </c>
      <c r="AV47" s="18">
        <v>424.85500000000002</v>
      </c>
      <c r="AW47" s="18">
        <v>434.85500000000002</v>
      </c>
      <c r="AX47" s="18">
        <v>506.80500000000001</v>
      </c>
      <c r="AY47" s="18">
        <v>632.73</v>
      </c>
      <c r="AZ47" s="18">
        <v>764.73</v>
      </c>
    </row>
    <row r="48" spans="1:52" ht="15" customHeight="1" x14ac:dyDescent="0.35">
      <c r="A48" s="51" t="s">
        <v>88</v>
      </c>
      <c r="B48" s="52">
        <v>240</v>
      </c>
      <c r="C48" s="52">
        <v>240</v>
      </c>
      <c r="D48" s="52">
        <v>240</v>
      </c>
      <c r="E48" s="52">
        <v>240</v>
      </c>
      <c r="F48" s="52">
        <v>240</v>
      </c>
      <c r="G48" s="52">
        <v>240</v>
      </c>
      <c r="H48" s="52">
        <v>240</v>
      </c>
      <c r="I48" s="52">
        <v>240</v>
      </c>
      <c r="J48" s="52">
        <v>240</v>
      </c>
      <c r="K48" s="52">
        <v>240.00000000000003</v>
      </c>
      <c r="L48" s="52">
        <v>240.00000000000003</v>
      </c>
      <c r="M48" s="52">
        <v>240.00000000000003</v>
      </c>
      <c r="N48" s="52">
        <v>240.00000000000003</v>
      </c>
      <c r="O48" s="52">
        <v>240.00000000000003</v>
      </c>
      <c r="P48" s="52">
        <v>240.00000000000003</v>
      </c>
      <c r="Q48" s="52">
        <v>241.20000000000002</v>
      </c>
      <c r="R48" s="52">
        <v>242.20000000000002</v>
      </c>
      <c r="S48" s="52">
        <v>242.20000000000002</v>
      </c>
      <c r="T48" s="52">
        <v>256.2</v>
      </c>
      <c r="U48" s="52">
        <v>256.2</v>
      </c>
      <c r="V48" s="52">
        <v>256.2</v>
      </c>
      <c r="W48" s="52">
        <v>256.2</v>
      </c>
      <c r="X48" s="52">
        <v>256.2</v>
      </c>
      <c r="Y48" s="52">
        <v>256.2</v>
      </c>
      <c r="Z48" s="52">
        <v>256.2</v>
      </c>
      <c r="AA48" s="52">
        <v>256.2</v>
      </c>
      <c r="AB48" s="52">
        <v>256.2</v>
      </c>
      <c r="AC48" s="52">
        <v>256.2</v>
      </c>
      <c r="AD48" s="52">
        <v>256.2</v>
      </c>
      <c r="AE48" s="52">
        <v>256.2</v>
      </c>
      <c r="AF48" s="52">
        <v>256.2</v>
      </c>
      <c r="AG48" s="52">
        <v>256.2</v>
      </c>
      <c r="AH48" s="52">
        <v>256.2</v>
      </c>
      <c r="AI48" s="52">
        <v>256.2</v>
      </c>
      <c r="AJ48" s="52">
        <v>256.2</v>
      </c>
      <c r="AK48" s="52">
        <v>256.2</v>
      </c>
      <c r="AL48" s="52">
        <v>256.2</v>
      </c>
      <c r="AM48" s="52">
        <v>256.2</v>
      </c>
      <c r="AN48" s="52">
        <v>256.2</v>
      </c>
      <c r="AO48" s="52">
        <v>256.2</v>
      </c>
      <c r="AP48" s="52">
        <v>256.2</v>
      </c>
      <c r="AQ48" s="52">
        <v>256.2</v>
      </c>
      <c r="AR48" s="52">
        <v>256.2</v>
      </c>
      <c r="AS48" s="52">
        <v>256.2</v>
      </c>
      <c r="AT48" s="52">
        <v>256.2</v>
      </c>
      <c r="AU48" s="52">
        <v>266.20000000000005</v>
      </c>
      <c r="AV48" s="52">
        <v>266.20000000000005</v>
      </c>
      <c r="AW48" s="52">
        <v>276.20000000000005</v>
      </c>
      <c r="AX48" s="52">
        <v>346.20000000000005</v>
      </c>
      <c r="AY48" s="52">
        <v>466.2</v>
      </c>
      <c r="AZ48" s="52">
        <v>586.19999999999993</v>
      </c>
    </row>
    <row r="49" spans="1:52" ht="15" customHeight="1" x14ac:dyDescent="0.35">
      <c r="A49" s="53" t="s">
        <v>89</v>
      </c>
      <c r="B49" s="54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0.4</v>
      </c>
      <c r="H49" s="54">
        <v>0.4</v>
      </c>
      <c r="I49" s="54">
        <v>0.4</v>
      </c>
      <c r="J49" s="54">
        <v>0.44</v>
      </c>
      <c r="K49" s="54">
        <v>0.44</v>
      </c>
      <c r="L49" s="54">
        <v>0.44</v>
      </c>
      <c r="M49" s="54">
        <v>0.78</v>
      </c>
      <c r="N49" s="54">
        <v>1.0800000000000003</v>
      </c>
      <c r="O49" s="54">
        <v>1.0800000000000003</v>
      </c>
      <c r="P49" s="54">
        <v>1.0800000000000003</v>
      </c>
      <c r="Q49" s="54">
        <v>1.0800000000000003</v>
      </c>
      <c r="R49" s="54">
        <v>1.0800000000000003</v>
      </c>
      <c r="S49" s="54">
        <v>1.0800000000000003</v>
      </c>
      <c r="T49" s="54">
        <v>1.0800000000000003</v>
      </c>
      <c r="U49" s="54">
        <v>1.0800000000000003</v>
      </c>
      <c r="V49" s="54">
        <v>1.0800000000000003</v>
      </c>
      <c r="W49" s="54">
        <v>1.0800000000000003</v>
      </c>
      <c r="X49" s="54">
        <v>1.0800000000000003</v>
      </c>
      <c r="Y49" s="54">
        <v>1.0800000000000003</v>
      </c>
      <c r="Z49" s="54">
        <v>1.0800000000000003</v>
      </c>
      <c r="AA49" s="54">
        <v>1.0800000000000003</v>
      </c>
      <c r="AB49" s="54">
        <v>1.0800000000000003</v>
      </c>
      <c r="AC49" s="54">
        <v>1.0800000000000003</v>
      </c>
      <c r="AD49" s="54">
        <v>1.0800000000000003</v>
      </c>
      <c r="AE49" s="54">
        <v>1.0800000000000003</v>
      </c>
      <c r="AF49" s="54">
        <v>1.0800000000000003</v>
      </c>
      <c r="AG49" s="54">
        <v>1.0800000000000003</v>
      </c>
      <c r="AH49" s="54">
        <v>1.0800000000000003</v>
      </c>
      <c r="AI49" s="54">
        <v>1.0800000000000003</v>
      </c>
      <c r="AJ49" s="54">
        <v>1.0800000000000003</v>
      </c>
      <c r="AK49" s="54">
        <v>1.0800000000000003</v>
      </c>
      <c r="AL49" s="54">
        <v>1.0800000000000003</v>
      </c>
      <c r="AM49" s="54">
        <v>1.0800000000000003</v>
      </c>
      <c r="AN49" s="54">
        <v>1.0800000000000003</v>
      </c>
      <c r="AO49" s="54">
        <v>1.0800000000000003</v>
      </c>
      <c r="AP49" s="54">
        <v>1.0800000000000003</v>
      </c>
      <c r="AQ49" s="54">
        <v>1.0800000000000003</v>
      </c>
      <c r="AR49" s="54">
        <v>2.88</v>
      </c>
      <c r="AS49" s="54">
        <v>2.88</v>
      </c>
      <c r="AT49" s="54">
        <v>2.8799999999999994</v>
      </c>
      <c r="AU49" s="54">
        <v>4.754999999999999</v>
      </c>
      <c r="AV49" s="54">
        <v>158.655</v>
      </c>
      <c r="AW49" s="54">
        <v>158.655</v>
      </c>
      <c r="AX49" s="54">
        <v>160.60499999999999</v>
      </c>
      <c r="AY49" s="54">
        <v>166.53</v>
      </c>
      <c r="AZ49" s="54">
        <v>178.53</v>
      </c>
    </row>
    <row r="50" spans="1:52" ht="15" customHeight="1" x14ac:dyDescent="0.35">
      <c r="A50" s="17" t="s">
        <v>44</v>
      </c>
      <c r="B50" s="18">
        <v>97991.810888888882</v>
      </c>
      <c r="C50" s="18">
        <v>98414.565888888887</v>
      </c>
      <c r="D50" s="18">
        <v>98728.475888888875</v>
      </c>
      <c r="E50" s="18">
        <v>98944.70688888889</v>
      </c>
      <c r="F50" s="18">
        <v>99146.084388888878</v>
      </c>
      <c r="G50" s="18">
        <v>99412.617388888873</v>
      </c>
      <c r="H50" s="18">
        <v>99482.143388888857</v>
      </c>
      <c r="I50" s="18">
        <v>99890.675388888863</v>
      </c>
      <c r="J50" s="18">
        <v>99925.289388888865</v>
      </c>
      <c r="K50" s="18">
        <v>100753.98250000001</v>
      </c>
      <c r="L50" s="18">
        <v>101815.93850000002</v>
      </c>
      <c r="M50" s="18">
        <v>102611.70090000001</v>
      </c>
      <c r="N50" s="18">
        <v>102697.6219</v>
      </c>
      <c r="O50" s="18">
        <v>103531.2959</v>
      </c>
      <c r="P50" s="18">
        <v>103710.31290000002</v>
      </c>
      <c r="Q50" s="18">
        <v>103988.18900000001</v>
      </c>
      <c r="R50" s="18">
        <v>104680.97200000001</v>
      </c>
      <c r="S50" s="18">
        <v>104791.14000000001</v>
      </c>
      <c r="T50" s="18">
        <v>104895.05700000002</v>
      </c>
      <c r="U50" s="18">
        <v>105022.85700000002</v>
      </c>
      <c r="V50" s="18">
        <v>105114.85700000002</v>
      </c>
      <c r="W50" s="18">
        <v>105406.95700000002</v>
      </c>
      <c r="X50" s="18">
        <v>105594.05700000003</v>
      </c>
      <c r="Y50" s="18">
        <v>105795.85700000003</v>
      </c>
      <c r="Z50" s="18">
        <v>106046.05700000003</v>
      </c>
      <c r="AA50" s="18">
        <v>106335.75700000004</v>
      </c>
      <c r="AB50" s="18">
        <v>106588.25700000004</v>
      </c>
      <c r="AC50" s="18">
        <v>106914.25700000003</v>
      </c>
      <c r="AD50" s="18">
        <v>107189.35700000002</v>
      </c>
      <c r="AE50" s="18">
        <v>107641.35700000002</v>
      </c>
      <c r="AF50" s="18">
        <v>107944.95700000002</v>
      </c>
      <c r="AG50" s="18">
        <v>108165.45700000002</v>
      </c>
      <c r="AH50" s="18">
        <v>108342.55700000003</v>
      </c>
      <c r="AI50" s="18">
        <v>108526.25700000001</v>
      </c>
      <c r="AJ50" s="18">
        <v>108775.55700000003</v>
      </c>
      <c r="AK50" s="18">
        <v>108984.55700000003</v>
      </c>
      <c r="AL50" s="18">
        <v>109222.35700000002</v>
      </c>
      <c r="AM50" s="18">
        <v>109520.45700000002</v>
      </c>
      <c r="AN50" s="18">
        <v>109788.85700000002</v>
      </c>
      <c r="AO50" s="18">
        <v>110010.75700000001</v>
      </c>
      <c r="AP50" s="18">
        <v>110324.15700000001</v>
      </c>
      <c r="AQ50" s="18">
        <v>110482.55700000003</v>
      </c>
      <c r="AR50" s="18">
        <v>110643.45700000002</v>
      </c>
      <c r="AS50" s="18">
        <v>110786.25700000001</v>
      </c>
      <c r="AT50" s="18">
        <v>110848.75700000001</v>
      </c>
      <c r="AU50" s="18">
        <v>110989.35700000002</v>
      </c>
      <c r="AV50" s="18">
        <v>111102.15700000001</v>
      </c>
      <c r="AW50" s="18">
        <v>111197.45700000002</v>
      </c>
      <c r="AX50" s="18">
        <v>111365.55700000003</v>
      </c>
      <c r="AY50" s="18">
        <v>111483.35700000002</v>
      </c>
      <c r="AZ50" s="18">
        <v>111593.65700000001</v>
      </c>
    </row>
    <row r="51" spans="1:52" ht="15" customHeight="1" x14ac:dyDescent="0.35">
      <c r="A51" s="40" t="s">
        <v>90</v>
      </c>
      <c r="B51" s="39">
        <v>42060.591999999997</v>
      </c>
      <c r="C51" s="39">
        <v>42215.847000000002</v>
      </c>
      <c r="D51" s="39">
        <v>42297.597000000002</v>
      </c>
      <c r="E51" s="39">
        <v>42457.128000000004</v>
      </c>
      <c r="F51" s="39">
        <v>42594.505499999999</v>
      </c>
      <c r="G51" s="39">
        <v>42762.218499999981</v>
      </c>
      <c r="H51" s="39">
        <v>42826.78449999998</v>
      </c>
      <c r="I51" s="39">
        <v>43141.096499999985</v>
      </c>
      <c r="J51" s="39">
        <v>43298.05049999999</v>
      </c>
      <c r="K51" s="39">
        <v>43750.116611111123</v>
      </c>
      <c r="L51" s="39">
        <v>44733.272611111126</v>
      </c>
      <c r="M51" s="39">
        <v>44972.035011111126</v>
      </c>
      <c r="N51" s="39">
        <v>45164.756011111123</v>
      </c>
      <c r="O51" s="39">
        <v>45971.930011111122</v>
      </c>
      <c r="P51" s="39">
        <v>45968.647011111127</v>
      </c>
      <c r="Q51" s="39">
        <v>46246.523111111135</v>
      </c>
      <c r="R51" s="39">
        <v>46542.306111111131</v>
      </c>
      <c r="S51" s="39">
        <v>46607.474111111129</v>
      </c>
      <c r="T51" s="39">
        <v>46711.39111111113</v>
      </c>
      <c r="U51" s="39">
        <v>46787.191111111133</v>
      </c>
      <c r="V51" s="39">
        <v>46787.191111111133</v>
      </c>
      <c r="W51" s="39">
        <v>47079.291111111132</v>
      </c>
      <c r="X51" s="39">
        <v>47266.39111111113</v>
      </c>
      <c r="Y51" s="39">
        <v>47468.19111111114</v>
      </c>
      <c r="Z51" s="39">
        <v>47718.391111111137</v>
      </c>
      <c r="AA51" s="39">
        <v>48008.091111111142</v>
      </c>
      <c r="AB51" s="39">
        <v>48260.591111111142</v>
      </c>
      <c r="AC51" s="39">
        <v>48586.591111111135</v>
      </c>
      <c r="AD51" s="39">
        <v>48861.691111111133</v>
      </c>
      <c r="AE51" s="39">
        <v>49313.691111111133</v>
      </c>
      <c r="AF51" s="39">
        <v>49617.291111111132</v>
      </c>
      <c r="AG51" s="39">
        <v>49837.791111111132</v>
      </c>
      <c r="AH51" s="39">
        <v>50014.89111111113</v>
      </c>
      <c r="AI51" s="39">
        <v>50198.591111111135</v>
      </c>
      <c r="AJ51" s="39">
        <v>50447.89111111113</v>
      </c>
      <c r="AK51" s="39">
        <v>50656.89111111113</v>
      </c>
      <c r="AL51" s="39">
        <v>50894.691111111133</v>
      </c>
      <c r="AM51" s="39">
        <v>51192.791111111132</v>
      </c>
      <c r="AN51" s="39">
        <v>51461.191111111133</v>
      </c>
      <c r="AO51" s="39">
        <v>51683.091111111135</v>
      </c>
      <c r="AP51" s="39">
        <v>51996.491111111129</v>
      </c>
      <c r="AQ51" s="39">
        <v>52154.89111111113</v>
      </c>
      <c r="AR51" s="39">
        <v>52315.791111111132</v>
      </c>
      <c r="AS51" s="39">
        <v>52458.591111111135</v>
      </c>
      <c r="AT51" s="39">
        <v>52521.091111111135</v>
      </c>
      <c r="AU51" s="39">
        <v>52661.691111111133</v>
      </c>
      <c r="AV51" s="39">
        <v>52774.491111111129</v>
      </c>
      <c r="AW51" s="39">
        <v>52869.791111111132</v>
      </c>
      <c r="AX51" s="39">
        <v>53037.89111111113</v>
      </c>
      <c r="AY51" s="39">
        <v>53155.691111111133</v>
      </c>
      <c r="AZ51" s="39">
        <v>53265.991111111129</v>
      </c>
    </row>
    <row r="52" spans="1:52" ht="15" customHeight="1" x14ac:dyDescent="0.35">
      <c r="A52" s="40" t="s">
        <v>91</v>
      </c>
      <c r="B52" s="39">
        <v>55931.218888888885</v>
      </c>
      <c r="C52" s="39">
        <v>56198.718888888885</v>
      </c>
      <c r="D52" s="39">
        <v>56430.878888888881</v>
      </c>
      <c r="E52" s="39">
        <v>56487.578888888886</v>
      </c>
      <c r="F52" s="39">
        <v>56551.578888888886</v>
      </c>
      <c r="G52" s="39">
        <v>56650.398888888885</v>
      </c>
      <c r="H52" s="39">
        <v>56655.358888888884</v>
      </c>
      <c r="I52" s="39">
        <v>56749.578888888886</v>
      </c>
      <c r="J52" s="39">
        <v>56627.238888888882</v>
      </c>
      <c r="K52" s="39">
        <v>57003.865888888882</v>
      </c>
      <c r="L52" s="39">
        <v>57082.665888888885</v>
      </c>
      <c r="M52" s="39">
        <v>57639.665888888885</v>
      </c>
      <c r="N52" s="39">
        <v>57532.865888888882</v>
      </c>
      <c r="O52" s="39">
        <v>57559.365888888882</v>
      </c>
      <c r="P52" s="39">
        <v>57741.665888888885</v>
      </c>
      <c r="Q52" s="39">
        <v>57741.665888888885</v>
      </c>
      <c r="R52" s="39">
        <v>58138.665888888885</v>
      </c>
      <c r="S52" s="39">
        <v>58183.665888888885</v>
      </c>
      <c r="T52" s="39">
        <v>58183.665888888885</v>
      </c>
      <c r="U52" s="39">
        <v>58235.665888888885</v>
      </c>
      <c r="V52" s="39">
        <v>58327.665888888885</v>
      </c>
      <c r="W52" s="39">
        <v>58327.665888888885</v>
      </c>
      <c r="X52" s="39">
        <v>58327.665888888885</v>
      </c>
      <c r="Y52" s="39">
        <v>58327.665888888885</v>
      </c>
      <c r="Z52" s="39">
        <v>58327.665888888885</v>
      </c>
      <c r="AA52" s="39">
        <v>58327.665888888885</v>
      </c>
      <c r="AB52" s="39">
        <v>58327.665888888885</v>
      </c>
      <c r="AC52" s="39">
        <v>58327.665888888885</v>
      </c>
      <c r="AD52" s="39">
        <v>58327.665888888885</v>
      </c>
      <c r="AE52" s="39">
        <v>58327.665888888885</v>
      </c>
      <c r="AF52" s="39">
        <v>58327.665888888885</v>
      </c>
      <c r="AG52" s="39">
        <v>58327.665888888885</v>
      </c>
      <c r="AH52" s="39">
        <v>58327.665888888885</v>
      </c>
      <c r="AI52" s="39">
        <v>58327.665888888885</v>
      </c>
      <c r="AJ52" s="39">
        <v>58327.665888888885</v>
      </c>
      <c r="AK52" s="39">
        <v>58327.665888888885</v>
      </c>
      <c r="AL52" s="39">
        <v>58327.665888888885</v>
      </c>
      <c r="AM52" s="39">
        <v>58327.665888888885</v>
      </c>
      <c r="AN52" s="39">
        <v>58327.665888888885</v>
      </c>
      <c r="AO52" s="39">
        <v>58327.665888888885</v>
      </c>
      <c r="AP52" s="39">
        <v>58327.665888888885</v>
      </c>
      <c r="AQ52" s="39">
        <v>58327.665888888885</v>
      </c>
      <c r="AR52" s="39">
        <v>58327.665888888885</v>
      </c>
      <c r="AS52" s="39">
        <v>58327.665888888885</v>
      </c>
      <c r="AT52" s="39">
        <v>58327.665888888885</v>
      </c>
      <c r="AU52" s="39">
        <v>58327.665888888885</v>
      </c>
      <c r="AV52" s="39">
        <v>58327.665888888885</v>
      </c>
      <c r="AW52" s="39">
        <v>58327.665888888885</v>
      </c>
      <c r="AX52" s="39">
        <v>58327.665888888885</v>
      </c>
      <c r="AY52" s="39">
        <v>58327.665888888885</v>
      </c>
      <c r="AZ52" s="39">
        <v>58327.665888888885</v>
      </c>
    </row>
    <row r="53" spans="1:52" ht="15" customHeight="1" x14ac:dyDescent="0.35">
      <c r="A53" s="13" t="s">
        <v>45</v>
      </c>
      <c r="B53" s="14">
        <v>38746.120000000003</v>
      </c>
      <c r="C53" s="14">
        <v>38918.520000000004</v>
      </c>
      <c r="D53" s="14">
        <v>38980.520000000004</v>
      </c>
      <c r="E53" s="14">
        <v>39040.020000000004</v>
      </c>
      <c r="F53" s="14">
        <v>40096.42</v>
      </c>
      <c r="G53" s="14">
        <v>40851.980000000003</v>
      </c>
      <c r="H53" s="14">
        <v>41294.58</v>
      </c>
      <c r="I53" s="14">
        <v>41294.58</v>
      </c>
      <c r="J53" s="14">
        <v>41572.58</v>
      </c>
      <c r="K53" s="14">
        <v>41968.58</v>
      </c>
      <c r="L53" s="14">
        <v>42327.38</v>
      </c>
      <c r="M53" s="14">
        <v>42567.38</v>
      </c>
      <c r="N53" s="14">
        <v>42742.48</v>
      </c>
      <c r="O53" s="14">
        <v>43171.48</v>
      </c>
      <c r="P53" s="14">
        <v>43524.480000000003</v>
      </c>
      <c r="Q53" s="14">
        <v>44591.48</v>
      </c>
      <c r="R53" s="14">
        <v>45216.08</v>
      </c>
      <c r="S53" s="14">
        <v>45466.080000000002</v>
      </c>
      <c r="T53" s="14">
        <v>45858.080000000002</v>
      </c>
      <c r="U53" s="14">
        <v>45858.080000000002</v>
      </c>
      <c r="V53" s="14">
        <v>45858.080000000002</v>
      </c>
      <c r="W53" s="14">
        <v>45858.080000000002</v>
      </c>
      <c r="X53" s="14">
        <v>45715.08</v>
      </c>
      <c r="Y53" s="14">
        <v>45615.08</v>
      </c>
      <c r="Z53" s="14">
        <v>45615.08</v>
      </c>
      <c r="AA53" s="14">
        <v>45615.08</v>
      </c>
      <c r="AB53" s="14">
        <v>45608.98</v>
      </c>
      <c r="AC53" s="14">
        <v>45608.98</v>
      </c>
      <c r="AD53" s="14">
        <v>45608.98</v>
      </c>
      <c r="AE53" s="14">
        <v>45608.98</v>
      </c>
      <c r="AF53" s="14">
        <v>45608.98</v>
      </c>
      <c r="AG53" s="14">
        <v>45608.98</v>
      </c>
      <c r="AH53" s="14">
        <v>45465.98</v>
      </c>
      <c r="AI53" s="14">
        <v>45300.98</v>
      </c>
      <c r="AJ53" s="14">
        <v>45300.98</v>
      </c>
      <c r="AK53" s="14">
        <v>45300.98</v>
      </c>
      <c r="AL53" s="14">
        <v>45300.98</v>
      </c>
      <c r="AM53" s="14">
        <v>45300.98</v>
      </c>
      <c r="AN53" s="14">
        <v>45300.98</v>
      </c>
      <c r="AO53" s="14">
        <v>45300.98</v>
      </c>
      <c r="AP53" s="14">
        <v>45300.98</v>
      </c>
      <c r="AQ53" s="14">
        <v>45225.98</v>
      </c>
      <c r="AR53" s="14">
        <v>45150.98</v>
      </c>
      <c r="AS53" s="14">
        <v>45150.98</v>
      </c>
      <c r="AT53" s="14">
        <v>45150.98</v>
      </c>
      <c r="AU53" s="14">
        <v>45084.98</v>
      </c>
      <c r="AV53" s="14">
        <v>45084.98</v>
      </c>
      <c r="AW53" s="14">
        <v>45084.98</v>
      </c>
      <c r="AX53" s="14">
        <v>44885.38</v>
      </c>
      <c r="AY53" s="14">
        <v>44833.120000000003</v>
      </c>
      <c r="AZ53" s="14">
        <v>44744.160000000003</v>
      </c>
    </row>
    <row r="54" spans="1:52" x14ac:dyDescent="0.3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spans="1:52" x14ac:dyDescent="0.35">
      <c r="A55" s="19" t="s">
        <v>57</v>
      </c>
      <c r="B55" s="35">
        <v>524663.94049479638</v>
      </c>
      <c r="C55" s="35">
        <v>530127.96897599951</v>
      </c>
      <c r="D55" s="35">
        <v>540312.97811834759</v>
      </c>
      <c r="E55" s="35">
        <v>547758.98711834778</v>
      </c>
      <c r="F55" s="35">
        <v>559501.21780584776</v>
      </c>
      <c r="G55" s="35">
        <v>571532.99880584748</v>
      </c>
      <c r="H55" s="35">
        <v>585076.06897584745</v>
      </c>
      <c r="I55" s="35">
        <v>600923.64573209162</v>
      </c>
      <c r="J55" s="35">
        <v>617723.5266390054</v>
      </c>
      <c r="K55" s="35">
        <v>640689.17875485588</v>
      </c>
      <c r="L55" s="35">
        <v>672674.29630410392</v>
      </c>
      <c r="M55" s="35">
        <v>707907.38183514669</v>
      </c>
      <c r="N55" s="35">
        <v>727421.17705778941</v>
      </c>
      <c r="O55" s="35">
        <v>740295.15650042996</v>
      </c>
      <c r="P55" s="35">
        <v>753141.84788567864</v>
      </c>
      <c r="Q55" s="35">
        <v>764653.78664234525</v>
      </c>
      <c r="R55" s="35">
        <v>775040.4928993294</v>
      </c>
      <c r="S55" s="35">
        <v>784537.3577752877</v>
      </c>
      <c r="T55" s="35">
        <v>800633.18246269668</v>
      </c>
      <c r="U55" s="35">
        <v>820114.62565450079</v>
      </c>
      <c r="V55" s="35">
        <v>852246.00208313169</v>
      </c>
      <c r="W55" s="35">
        <v>863715.13683313178</v>
      </c>
      <c r="X55" s="35">
        <v>865122.32734979864</v>
      </c>
      <c r="Y55" s="35">
        <v>867797.46841716697</v>
      </c>
      <c r="Z55" s="35">
        <v>887055.13600050029</v>
      </c>
      <c r="AA55" s="35">
        <v>909982.68424849201</v>
      </c>
      <c r="AB55" s="35">
        <v>926640.39830648375</v>
      </c>
      <c r="AC55" s="35">
        <v>941822.80997315026</v>
      </c>
      <c r="AD55" s="35">
        <v>957919.19987200655</v>
      </c>
      <c r="AE55" s="35">
        <v>974024.56366305915</v>
      </c>
      <c r="AF55" s="35">
        <v>981516.61816972576</v>
      </c>
      <c r="AG55" s="35">
        <v>989234.65149972576</v>
      </c>
      <c r="AH55" s="35">
        <v>1000963.2975997257</v>
      </c>
      <c r="AI55" s="35">
        <v>1007088.2212963923</v>
      </c>
      <c r="AJ55" s="35">
        <v>1015791.8262497257</v>
      </c>
      <c r="AK55" s="35">
        <v>1021978.1028776205</v>
      </c>
      <c r="AL55" s="35">
        <v>1042633.2725548765</v>
      </c>
      <c r="AM55" s="35">
        <v>1058927.7413320553</v>
      </c>
      <c r="AN55" s="35">
        <v>1074997.8609972252</v>
      </c>
      <c r="AO55" s="35">
        <v>1093190.8360168743</v>
      </c>
      <c r="AP55" s="35">
        <v>1105625.9736402079</v>
      </c>
      <c r="AQ55" s="35">
        <v>1111575.6728072078</v>
      </c>
      <c r="AR55" s="35">
        <v>1131619.1892728771</v>
      </c>
      <c r="AS55" s="35">
        <v>1143287.0591262104</v>
      </c>
      <c r="AT55" s="35">
        <v>1148545.1387030527</v>
      </c>
      <c r="AU55" s="35">
        <v>1164272.8218383486</v>
      </c>
      <c r="AV55" s="35">
        <v>1175888.6968227699</v>
      </c>
      <c r="AW55" s="35">
        <v>1189502.7949730915</v>
      </c>
      <c r="AX55" s="35">
        <v>1194364.2862230912</v>
      </c>
      <c r="AY55" s="35">
        <v>1202574.0482164249</v>
      </c>
      <c r="AZ55" s="35">
        <v>1219951.3461469451</v>
      </c>
    </row>
    <row r="56" spans="1:52" x14ac:dyDescent="0.35">
      <c r="A56" s="36" t="s">
        <v>6</v>
      </c>
      <c r="B56" s="37">
        <v>130744.6</v>
      </c>
      <c r="C56" s="37">
        <v>130819.6</v>
      </c>
      <c r="D56" s="37">
        <v>131217.20000000001</v>
      </c>
      <c r="E56" s="37">
        <v>131077.20000000001</v>
      </c>
      <c r="F56" s="37">
        <v>130415.20000000001</v>
      </c>
      <c r="G56" s="37">
        <v>129006.20000000001</v>
      </c>
      <c r="H56" s="37">
        <v>128705.20000000001</v>
      </c>
      <c r="I56" s="37">
        <v>127621.20000000001</v>
      </c>
      <c r="J56" s="37">
        <v>127955.20000000001</v>
      </c>
      <c r="K56" s="37">
        <v>127424.20000000001</v>
      </c>
      <c r="L56" s="37">
        <v>126442.20000000001</v>
      </c>
      <c r="M56" s="37">
        <v>127001.20000000001</v>
      </c>
      <c r="N56" s="37">
        <v>118426.2</v>
      </c>
      <c r="O56" s="37">
        <v>118709.2</v>
      </c>
      <c r="P56" s="37">
        <v>118818.2</v>
      </c>
      <c r="Q56" s="37">
        <v>117660.2</v>
      </c>
      <c r="R56" s="37">
        <v>116810.2</v>
      </c>
      <c r="S56" s="37">
        <v>116066.15815899581</v>
      </c>
      <c r="T56" s="37">
        <v>114722.15815899581</v>
      </c>
      <c r="U56" s="37">
        <v>114126.89040344763</v>
      </c>
      <c r="V56" s="37">
        <v>113683.98248053541</v>
      </c>
      <c r="W56" s="37">
        <v>113683.98248053541</v>
      </c>
      <c r="X56" s="37">
        <v>109424.98248053541</v>
      </c>
      <c r="Y56" s="37">
        <v>104089.98248053541</v>
      </c>
      <c r="Z56" s="37">
        <v>103049.98248053543</v>
      </c>
      <c r="AA56" s="37">
        <v>103789.89879852707</v>
      </c>
      <c r="AB56" s="37">
        <v>101324.8151165187</v>
      </c>
      <c r="AC56" s="37">
        <v>101324.81511651869</v>
      </c>
      <c r="AD56" s="37">
        <v>102060.04524204168</v>
      </c>
      <c r="AE56" s="37">
        <v>99253.045242041684</v>
      </c>
      <c r="AF56" s="37">
        <v>93396.045242041684</v>
      </c>
      <c r="AG56" s="37">
        <v>88009.045242041713</v>
      </c>
      <c r="AH56" s="37">
        <v>87480.045242041713</v>
      </c>
      <c r="AI56" s="37">
        <v>82202.045242041713</v>
      </c>
      <c r="AJ56" s="37">
        <v>77858.045242041713</v>
      </c>
      <c r="AK56" s="37">
        <v>70508.045242041713</v>
      </c>
      <c r="AL56" s="37">
        <v>70600.045242041699</v>
      </c>
      <c r="AM56" s="37">
        <v>68669.045242041699</v>
      </c>
      <c r="AN56" s="37">
        <v>66057.045242041699</v>
      </c>
      <c r="AO56" s="37">
        <v>67631.045242041699</v>
      </c>
      <c r="AP56" s="37">
        <v>69477.045242041699</v>
      </c>
      <c r="AQ56" s="37">
        <v>65742.045242041699</v>
      </c>
      <c r="AR56" s="37">
        <v>66648.045242041699</v>
      </c>
      <c r="AS56" s="37">
        <v>65682.045242041699</v>
      </c>
      <c r="AT56" s="37">
        <v>64999.045242041699</v>
      </c>
      <c r="AU56" s="37">
        <v>63867.045242041699</v>
      </c>
      <c r="AV56" s="37">
        <v>63355.045242041699</v>
      </c>
      <c r="AW56" s="37">
        <v>61905.845242041702</v>
      </c>
      <c r="AX56" s="37">
        <v>58764.845242041687</v>
      </c>
      <c r="AY56" s="37">
        <v>53544.845242041702</v>
      </c>
      <c r="AZ56" s="37">
        <v>53834.845242041702</v>
      </c>
    </row>
    <row r="57" spans="1:52" x14ac:dyDescent="0.35">
      <c r="A57" s="38" t="s">
        <v>80</v>
      </c>
      <c r="B57" s="39">
        <v>130744.6</v>
      </c>
      <c r="C57" s="39">
        <v>130819.6</v>
      </c>
      <c r="D57" s="39">
        <v>131217.20000000001</v>
      </c>
      <c r="E57" s="39">
        <v>131077.20000000001</v>
      </c>
      <c r="F57" s="39">
        <v>130415.20000000001</v>
      </c>
      <c r="G57" s="39">
        <v>129006.20000000001</v>
      </c>
      <c r="H57" s="39">
        <v>128705.20000000001</v>
      </c>
      <c r="I57" s="39">
        <v>127621.20000000001</v>
      </c>
      <c r="J57" s="39">
        <v>127955.20000000001</v>
      </c>
      <c r="K57" s="39">
        <v>127424.20000000001</v>
      </c>
      <c r="L57" s="39">
        <v>126442.20000000001</v>
      </c>
      <c r="M57" s="39">
        <v>127001.20000000001</v>
      </c>
      <c r="N57" s="39">
        <v>118426.2</v>
      </c>
      <c r="O57" s="39">
        <v>118709.2</v>
      </c>
      <c r="P57" s="39">
        <v>118818.2</v>
      </c>
      <c r="Q57" s="39">
        <v>117660.2</v>
      </c>
      <c r="R57" s="39">
        <v>116810.2</v>
      </c>
      <c r="S57" s="39">
        <v>116066.15815899581</v>
      </c>
      <c r="T57" s="39">
        <v>114722.15815899581</v>
      </c>
      <c r="U57" s="39">
        <v>114126.89040344763</v>
      </c>
      <c r="V57" s="39">
        <v>113683.98248053541</v>
      </c>
      <c r="W57" s="39">
        <v>113683.98248053541</v>
      </c>
      <c r="X57" s="39">
        <v>109424.98248053541</v>
      </c>
      <c r="Y57" s="39">
        <v>104089.98248053541</v>
      </c>
      <c r="Z57" s="39">
        <v>103049.98248053543</v>
      </c>
      <c r="AA57" s="39">
        <v>103789.89879852707</v>
      </c>
      <c r="AB57" s="39">
        <v>101324.8151165187</v>
      </c>
      <c r="AC57" s="39">
        <v>101324.81511651869</v>
      </c>
      <c r="AD57" s="39">
        <v>102060.04524204168</v>
      </c>
      <c r="AE57" s="39">
        <v>99253.045242041684</v>
      </c>
      <c r="AF57" s="39">
        <v>93396.045242041684</v>
      </c>
      <c r="AG57" s="39">
        <v>88009.045242041713</v>
      </c>
      <c r="AH57" s="39">
        <v>87480.045242041713</v>
      </c>
      <c r="AI57" s="39">
        <v>82202.045242041713</v>
      </c>
      <c r="AJ57" s="39">
        <v>77858.045242041713</v>
      </c>
      <c r="AK57" s="39">
        <v>70508.045242041713</v>
      </c>
      <c r="AL57" s="39">
        <v>70600.045242041699</v>
      </c>
      <c r="AM57" s="39">
        <v>68669.045242041699</v>
      </c>
      <c r="AN57" s="39">
        <v>66057.045242041699</v>
      </c>
      <c r="AO57" s="39">
        <v>67631.045242041699</v>
      </c>
      <c r="AP57" s="39">
        <v>69477.045242041699</v>
      </c>
      <c r="AQ57" s="39">
        <v>65742.045242041699</v>
      </c>
      <c r="AR57" s="39">
        <v>66648.045242041699</v>
      </c>
      <c r="AS57" s="39">
        <v>65682.045242041699</v>
      </c>
      <c r="AT57" s="39">
        <v>64999.045242041699</v>
      </c>
      <c r="AU57" s="39">
        <v>63867.045242041699</v>
      </c>
      <c r="AV57" s="39">
        <v>63355.045242041699</v>
      </c>
      <c r="AW57" s="39">
        <v>61305.845242041702</v>
      </c>
      <c r="AX57" s="39">
        <v>58164.845242041687</v>
      </c>
      <c r="AY57" s="39">
        <v>52944.845242041702</v>
      </c>
      <c r="AZ57" s="39">
        <v>53234.845242041702</v>
      </c>
    </row>
    <row r="58" spans="1:52" x14ac:dyDescent="0.35">
      <c r="A58" s="40" t="s">
        <v>81</v>
      </c>
      <c r="B58" s="39">
        <v>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0</v>
      </c>
      <c r="AW58" s="39">
        <v>600</v>
      </c>
      <c r="AX58" s="39">
        <v>600</v>
      </c>
      <c r="AY58" s="39">
        <v>600</v>
      </c>
      <c r="AZ58" s="39">
        <v>600</v>
      </c>
    </row>
    <row r="59" spans="1:52" x14ac:dyDescent="0.35">
      <c r="A59" s="40" t="s">
        <v>82</v>
      </c>
      <c r="B59" s="39">
        <v>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</row>
    <row r="60" spans="1:52" x14ac:dyDescent="0.35">
      <c r="A60" s="41" t="s">
        <v>47</v>
      </c>
      <c r="B60" s="42">
        <v>243743.24960590756</v>
      </c>
      <c r="C60" s="42">
        <v>243952.0370871106</v>
      </c>
      <c r="D60" s="42">
        <v>247407.89622945877</v>
      </c>
      <c r="E60" s="42">
        <v>249780.70422945882</v>
      </c>
      <c r="F60" s="42">
        <v>254199.36841695878</v>
      </c>
      <c r="G60" s="42">
        <v>260097.71841695867</v>
      </c>
      <c r="H60" s="42">
        <v>265597.35841695871</v>
      </c>
      <c r="I60" s="42">
        <v>272182.93883801135</v>
      </c>
      <c r="J60" s="42">
        <v>276805.86868011666</v>
      </c>
      <c r="K60" s="42">
        <v>281543.17168485594</v>
      </c>
      <c r="L60" s="42">
        <v>291452.22209410375</v>
      </c>
      <c r="M60" s="42">
        <v>294557.40790514671</v>
      </c>
      <c r="N60" s="42">
        <v>294421.19016778952</v>
      </c>
      <c r="O60" s="42">
        <v>288499.69656042999</v>
      </c>
      <c r="P60" s="42">
        <v>287031.1414756786</v>
      </c>
      <c r="Q60" s="42">
        <v>282516.70714234526</v>
      </c>
      <c r="R60" s="42">
        <v>276572.23155631934</v>
      </c>
      <c r="S60" s="42">
        <v>268703.84001030482</v>
      </c>
      <c r="T60" s="42">
        <v>265842.16246771376</v>
      </c>
      <c r="U60" s="42">
        <v>261417.26926198913</v>
      </c>
      <c r="V60" s="42">
        <v>256787.00966155427</v>
      </c>
      <c r="W60" s="42">
        <v>260805.27466155429</v>
      </c>
      <c r="X60" s="42">
        <v>260668.97891155432</v>
      </c>
      <c r="Y60" s="42">
        <v>258260.2707289228</v>
      </c>
      <c r="Z60" s="42">
        <v>263039.96497892274</v>
      </c>
      <c r="AA60" s="42">
        <v>268014.99560892273</v>
      </c>
      <c r="AB60" s="42">
        <v>273257.30176892283</v>
      </c>
      <c r="AC60" s="42">
        <v>275464.45445892267</v>
      </c>
      <c r="AD60" s="42">
        <v>276294.91245892277</v>
      </c>
      <c r="AE60" s="42">
        <v>275505.68345997535</v>
      </c>
      <c r="AF60" s="42">
        <v>271936.63216997532</v>
      </c>
      <c r="AG60" s="42">
        <v>269042.25910997536</v>
      </c>
      <c r="AH60" s="42">
        <v>267204.74041997531</v>
      </c>
      <c r="AI60" s="42">
        <v>265262.17731997534</v>
      </c>
      <c r="AJ60" s="42">
        <v>261930.50530997527</v>
      </c>
      <c r="AK60" s="42">
        <v>257307.15477787011</v>
      </c>
      <c r="AL60" s="42">
        <v>253870.15176179286</v>
      </c>
      <c r="AM60" s="42">
        <v>247493.70749897143</v>
      </c>
      <c r="AN60" s="42">
        <v>241867.66523414163</v>
      </c>
      <c r="AO60" s="42">
        <v>237639.65823045743</v>
      </c>
      <c r="AP60" s="42">
        <v>228040.10823045741</v>
      </c>
      <c r="AQ60" s="42">
        <v>220780.3832304574</v>
      </c>
      <c r="AR60" s="42">
        <v>221126.89144576047</v>
      </c>
      <c r="AS60" s="42">
        <v>218658.84944576045</v>
      </c>
      <c r="AT60" s="42">
        <v>211603.02425260254</v>
      </c>
      <c r="AU60" s="42">
        <v>208034.63484628679</v>
      </c>
      <c r="AV60" s="42">
        <v>202138.60124737505</v>
      </c>
      <c r="AW60" s="42">
        <v>197657.91506436319</v>
      </c>
      <c r="AX60" s="42">
        <v>190181.35206436322</v>
      </c>
      <c r="AY60" s="42">
        <v>188612.41522436321</v>
      </c>
      <c r="AZ60" s="42">
        <v>185690.6919048836</v>
      </c>
    </row>
    <row r="61" spans="1:52" s="44" customFormat="1" ht="15" customHeight="1" x14ac:dyDescent="0.3">
      <c r="A61" s="43" t="s">
        <v>35</v>
      </c>
      <c r="B61" s="16">
        <v>73849.186358775507</v>
      </c>
      <c r="C61" s="16">
        <v>72885.686358775507</v>
      </c>
      <c r="D61" s="16">
        <v>73834.086358775516</v>
      </c>
      <c r="E61" s="16">
        <v>72482.086358775516</v>
      </c>
      <c r="F61" s="16">
        <v>72666.086358775516</v>
      </c>
      <c r="G61" s="16">
        <v>69115.786358775513</v>
      </c>
      <c r="H61" s="16">
        <v>68657.286358775513</v>
      </c>
      <c r="I61" s="16">
        <v>68098.086358775516</v>
      </c>
      <c r="J61" s="16">
        <v>69225.786358775513</v>
      </c>
      <c r="K61" s="16">
        <v>68650.786358775513</v>
      </c>
      <c r="L61" s="16">
        <v>68957.786358775513</v>
      </c>
      <c r="M61" s="16">
        <v>68298.286358775527</v>
      </c>
      <c r="N61" s="16">
        <v>69472.086358775516</v>
      </c>
      <c r="O61" s="16">
        <v>65899.086358775516</v>
      </c>
      <c r="P61" s="16">
        <v>64649.853947708325</v>
      </c>
      <c r="Q61" s="16">
        <v>64866.653947708321</v>
      </c>
      <c r="R61" s="16">
        <v>63275.990177708329</v>
      </c>
      <c r="S61" s="16">
        <v>60698.221847806708</v>
      </c>
      <c r="T61" s="16">
        <v>61593.084268188861</v>
      </c>
      <c r="U61" s="16">
        <v>61735.343291543453</v>
      </c>
      <c r="V61" s="16">
        <v>58600.243291543447</v>
      </c>
      <c r="W61" s="16">
        <v>57230.743291543447</v>
      </c>
      <c r="X61" s="16">
        <v>55370.043291543443</v>
      </c>
      <c r="Y61" s="16">
        <v>53427.172161543436</v>
      </c>
      <c r="Z61" s="16">
        <v>48459.777831543441</v>
      </c>
      <c r="AA61" s="16">
        <v>46963.330461543432</v>
      </c>
      <c r="AB61" s="16">
        <v>45444.793621543431</v>
      </c>
      <c r="AC61" s="16">
        <v>43055.493621543435</v>
      </c>
      <c r="AD61" s="16">
        <v>42418.393621543437</v>
      </c>
      <c r="AE61" s="16">
        <v>40011.893621543437</v>
      </c>
      <c r="AF61" s="16">
        <v>36046.979331543436</v>
      </c>
      <c r="AG61" s="16">
        <v>33873.979331543436</v>
      </c>
      <c r="AH61" s="16">
        <v>30978.779331543436</v>
      </c>
      <c r="AI61" s="16">
        <v>29650.679331543437</v>
      </c>
      <c r="AJ61" s="16">
        <v>28515.679331543433</v>
      </c>
      <c r="AK61" s="16">
        <v>27116.679331543433</v>
      </c>
      <c r="AL61" s="16">
        <v>26212.679331543433</v>
      </c>
      <c r="AM61" s="16">
        <v>25381.279331543436</v>
      </c>
      <c r="AN61" s="16">
        <v>23243.179331543433</v>
      </c>
      <c r="AO61" s="16">
        <v>22028.679331543433</v>
      </c>
      <c r="AP61" s="16">
        <v>20377.179331543433</v>
      </c>
      <c r="AQ61" s="16">
        <v>19560.779331543436</v>
      </c>
      <c r="AR61" s="16">
        <v>18318.979331733342</v>
      </c>
      <c r="AS61" s="16">
        <v>18318.479331733342</v>
      </c>
      <c r="AT61" s="16">
        <v>17958.479331733342</v>
      </c>
      <c r="AU61" s="16">
        <v>17338.479331733342</v>
      </c>
      <c r="AV61" s="16">
        <v>17247.079331733345</v>
      </c>
      <c r="AW61" s="16">
        <v>17247.079331733345</v>
      </c>
      <c r="AX61" s="16">
        <v>14465.079331733343</v>
      </c>
      <c r="AY61" s="16">
        <v>13879.079331733343</v>
      </c>
      <c r="AZ61" s="16">
        <v>13858.079331733343</v>
      </c>
    </row>
    <row r="62" spans="1:52" s="44" customFormat="1" ht="15" customHeight="1" x14ac:dyDescent="0.3">
      <c r="A62" s="45" t="s">
        <v>83</v>
      </c>
      <c r="B62" s="39">
        <v>630.63241106719363</v>
      </c>
      <c r="C62" s="39">
        <v>630.63241106719363</v>
      </c>
      <c r="D62" s="39">
        <v>630.63241106719363</v>
      </c>
      <c r="E62" s="39">
        <v>630.63241106719363</v>
      </c>
      <c r="F62" s="39">
        <v>630.63241106719363</v>
      </c>
      <c r="G62" s="39">
        <v>630.63241106719363</v>
      </c>
      <c r="H62" s="39">
        <v>630.63241106719363</v>
      </c>
      <c r="I62" s="39">
        <v>630.63241106719363</v>
      </c>
      <c r="J62" s="39">
        <v>630.63241106719363</v>
      </c>
      <c r="K62" s="39">
        <v>630.63241106719363</v>
      </c>
      <c r="L62" s="39">
        <v>630.63241106719363</v>
      </c>
      <c r="M62" s="39">
        <v>630.63241106719363</v>
      </c>
      <c r="N62" s="39">
        <v>630.63241106719363</v>
      </c>
      <c r="O62" s="39">
        <v>630.63241106719363</v>
      </c>
      <c r="P62" s="39">
        <v>350</v>
      </c>
      <c r="Q62" s="39">
        <v>350</v>
      </c>
      <c r="R62" s="39">
        <v>350</v>
      </c>
      <c r="S62" s="39">
        <v>350</v>
      </c>
      <c r="T62" s="39">
        <v>350</v>
      </c>
      <c r="U62" s="39">
        <v>350</v>
      </c>
      <c r="V62" s="39">
        <v>350</v>
      </c>
      <c r="W62" s="39">
        <v>350</v>
      </c>
      <c r="X62" s="39">
        <v>350</v>
      </c>
      <c r="Y62" s="39">
        <v>350</v>
      </c>
      <c r="Z62" s="39">
        <v>350</v>
      </c>
      <c r="AA62" s="39">
        <v>350</v>
      </c>
      <c r="AB62" s="39">
        <v>350</v>
      </c>
      <c r="AC62" s="39">
        <v>350</v>
      </c>
      <c r="AD62" s="39">
        <v>350</v>
      </c>
      <c r="AE62" s="39">
        <v>350</v>
      </c>
      <c r="AF62" s="39">
        <v>350</v>
      </c>
      <c r="AG62" s="39">
        <v>350</v>
      </c>
      <c r="AH62" s="39">
        <v>350</v>
      </c>
      <c r="AI62" s="39">
        <v>0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39">
        <v>0</v>
      </c>
      <c r="AP62" s="39">
        <v>0</v>
      </c>
      <c r="AQ62" s="39">
        <v>0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</row>
    <row r="63" spans="1:52" s="44" customFormat="1" ht="15" customHeight="1" x14ac:dyDescent="0.3">
      <c r="A63" s="45" t="s">
        <v>84</v>
      </c>
      <c r="B63" s="39">
        <v>6871.7142857142853</v>
      </c>
      <c r="C63" s="39">
        <v>6871.7142857142853</v>
      </c>
      <c r="D63" s="39">
        <v>6871.7142857142853</v>
      </c>
      <c r="E63" s="39">
        <v>6871.7142857142853</v>
      </c>
      <c r="F63" s="39">
        <v>7241.7142857142853</v>
      </c>
      <c r="G63" s="39">
        <v>7241.7142857142853</v>
      </c>
      <c r="H63" s="39">
        <v>7241.7142857142853</v>
      </c>
      <c r="I63" s="39">
        <v>7241.7142857142853</v>
      </c>
      <c r="J63" s="39">
        <v>9681.7142857142862</v>
      </c>
      <c r="K63" s="39">
        <v>9681.7142857142862</v>
      </c>
      <c r="L63" s="39">
        <v>10436.714285714286</v>
      </c>
      <c r="M63" s="39">
        <v>11236.714285714288</v>
      </c>
      <c r="N63" s="39">
        <v>12036.714285714288</v>
      </c>
      <c r="O63" s="39">
        <v>12036.714285714288</v>
      </c>
      <c r="P63" s="39">
        <v>12836.714285714288</v>
      </c>
      <c r="Q63" s="39">
        <v>13863.714285714288</v>
      </c>
      <c r="R63" s="39">
        <v>13863.714285714288</v>
      </c>
      <c r="S63" s="39">
        <v>14926.87218045113</v>
      </c>
      <c r="T63" s="39">
        <v>15826.87218045113</v>
      </c>
      <c r="U63" s="39">
        <v>15826.87218045113</v>
      </c>
      <c r="V63" s="39">
        <v>15826.87218045113</v>
      </c>
      <c r="W63" s="39">
        <v>15826.87218045113</v>
      </c>
      <c r="X63" s="39">
        <v>15826.87218045113</v>
      </c>
      <c r="Y63" s="39">
        <v>15826.87218045113</v>
      </c>
      <c r="Z63" s="39">
        <v>14716.87218045113</v>
      </c>
      <c r="AA63" s="39">
        <v>14716.87218045113</v>
      </c>
      <c r="AB63" s="39">
        <v>14716.87218045113</v>
      </c>
      <c r="AC63" s="39">
        <v>14318.87218045113</v>
      </c>
      <c r="AD63" s="39">
        <v>14318.87218045113</v>
      </c>
      <c r="AE63" s="39">
        <v>14318.87218045113</v>
      </c>
      <c r="AF63" s="39">
        <v>12818.15789045113</v>
      </c>
      <c r="AG63" s="39">
        <v>12818.15789045113</v>
      </c>
      <c r="AH63" s="39">
        <v>12818.15789045113</v>
      </c>
      <c r="AI63" s="39">
        <v>12818.15789045113</v>
      </c>
      <c r="AJ63" s="39">
        <v>12318.15789045113</v>
      </c>
      <c r="AK63" s="39">
        <v>12318.15789045113</v>
      </c>
      <c r="AL63" s="39">
        <v>12318.15789045113</v>
      </c>
      <c r="AM63" s="39">
        <v>12318.15789045113</v>
      </c>
      <c r="AN63" s="39">
        <v>11078.15789045113</v>
      </c>
      <c r="AO63" s="39">
        <v>9865.1578904511298</v>
      </c>
      <c r="AP63" s="39">
        <v>9185.1578904511298</v>
      </c>
      <c r="AQ63" s="39">
        <v>9185.1578904511298</v>
      </c>
      <c r="AR63" s="39">
        <v>9185.1578904511298</v>
      </c>
      <c r="AS63" s="39">
        <v>9185.1578904511298</v>
      </c>
      <c r="AT63" s="39">
        <v>9185.1578904511298</v>
      </c>
      <c r="AU63" s="39">
        <v>9185.1578904511298</v>
      </c>
      <c r="AV63" s="39">
        <v>9185.1578904511298</v>
      </c>
      <c r="AW63" s="39">
        <v>9185.1578904511298</v>
      </c>
      <c r="AX63" s="39">
        <v>7205.1578904511289</v>
      </c>
      <c r="AY63" s="39">
        <v>7205.1578904511289</v>
      </c>
      <c r="AZ63" s="39">
        <v>7205.1578904511289</v>
      </c>
    </row>
    <row r="64" spans="1:52" s="44" customFormat="1" ht="15" customHeight="1" x14ac:dyDescent="0.3">
      <c r="A64" s="45" t="s">
        <v>85</v>
      </c>
      <c r="B64" s="39">
        <v>2229</v>
      </c>
      <c r="C64" s="39">
        <v>2229</v>
      </c>
      <c r="D64" s="39">
        <v>2229</v>
      </c>
      <c r="E64" s="39">
        <v>2229</v>
      </c>
      <c r="F64" s="39">
        <v>2229</v>
      </c>
      <c r="G64" s="39">
        <v>2229</v>
      </c>
      <c r="H64" s="39">
        <v>2229</v>
      </c>
      <c r="I64" s="39">
        <v>2229</v>
      </c>
      <c r="J64" s="39">
        <v>2229</v>
      </c>
      <c r="K64" s="39">
        <v>2229</v>
      </c>
      <c r="L64" s="39">
        <v>2250</v>
      </c>
      <c r="M64" s="39">
        <v>2250</v>
      </c>
      <c r="N64" s="39">
        <v>2250</v>
      </c>
      <c r="O64" s="39">
        <v>2250</v>
      </c>
      <c r="P64" s="39">
        <v>2250</v>
      </c>
      <c r="Q64" s="39">
        <v>2250</v>
      </c>
      <c r="R64" s="39">
        <v>2250</v>
      </c>
      <c r="S64" s="39">
        <v>2250</v>
      </c>
      <c r="T64" s="39">
        <v>2250</v>
      </c>
      <c r="U64" s="39">
        <v>2250</v>
      </c>
      <c r="V64" s="39">
        <v>2250</v>
      </c>
      <c r="W64" s="39">
        <v>2250</v>
      </c>
      <c r="X64" s="39">
        <v>2250</v>
      </c>
      <c r="Y64" s="39">
        <v>2250</v>
      </c>
      <c r="Z64" s="39">
        <v>2250</v>
      </c>
      <c r="AA64" s="39">
        <v>1945</v>
      </c>
      <c r="AB64" s="39">
        <v>1640</v>
      </c>
      <c r="AC64" s="39">
        <v>1335</v>
      </c>
      <c r="AD64" s="39">
        <v>1335</v>
      </c>
      <c r="AE64" s="39">
        <v>1030</v>
      </c>
      <c r="AF64" s="39">
        <v>905</v>
      </c>
      <c r="AG64" s="39">
        <v>905</v>
      </c>
      <c r="AH64" s="39">
        <v>905</v>
      </c>
      <c r="AI64" s="39">
        <v>600</v>
      </c>
      <c r="AJ64" s="39">
        <v>600</v>
      </c>
      <c r="AK64" s="39">
        <v>21</v>
      </c>
      <c r="AL64" s="39">
        <v>21</v>
      </c>
      <c r="AM64" s="39">
        <v>21</v>
      </c>
      <c r="AN64" s="39">
        <v>21</v>
      </c>
      <c r="AO64" s="39">
        <v>21</v>
      </c>
      <c r="AP64" s="39">
        <v>21</v>
      </c>
      <c r="AQ64" s="39">
        <v>21</v>
      </c>
      <c r="AR64" s="39">
        <v>21</v>
      </c>
      <c r="AS64" s="39">
        <v>21</v>
      </c>
      <c r="AT64" s="39">
        <v>21</v>
      </c>
      <c r="AU64" s="39">
        <v>21</v>
      </c>
      <c r="AV64" s="39">
        <v>21</v>
      </c>
      <c r="AW64" s="39">
        <v>21</v>
      </c>
      <c r="AX64" s="39">
        <v>21</v>
      </c>
      <c r="AY64" s="39">
        <v>21</v>
      </c>
      <c r="AZ64" s="39">
        <v>0</v>
      </c>
    </row>
    <row r="65" spans="1:52" s="44" customFormat="1" ht="15" customHeight="1" x14ac:dyDescent="0.3">
      <c r="A65" s="45" t="s">
        <v>54</v>
      </c>
      <c r="B65" s="39">
        <v>64117.839661994039</v>
      </c>
      <c r="C65" s="39">
        <v>63154.339661994039</v>
      </c>
      <c r="D65" s="39">
        <v>64102.739661994041</v>
      </c>
      <c r="E65" s="39">
        <v>62750.739661994041</v>
      </c>
      <c r="F65" s="39">
        <v>62564.739661994041</v>
      </c>
      <c r="G65" s="39">
        <v>59014.439661994038</v>
      </c>
      <c r="H65" s="39">
        <v>58555.939661994038</v>
      </c>
      <c r="I65" s="39">
        <v>57996.739661994041</v>
      </c>
      <c r="J65" s="39">
        <v>56684.439661994038</v>
      </c>
      <c r="K65" s="39">
        <v>56109.439661994038</v>
      </c>
      <c r="L65" s="39">
        <v>55640.439661994038</v>
      </c>
      <c r="M65" s="39">
        <v>54180.939661994038</v>
      </c>
      <c r="N65" s="39">
        <v>54554.739661994041</v>
      </c>
      <c r="O65" s="39">
        <v>50981.739661994041</v>
      </c>
      <c r="P65" s="39">
        <v>49213.139661994035</v>
      </c>
      <c r="Q65" s="39">
        <v>48402.939661994031</v>
      </c>
      <c r="R65" s="39">
        <v>46812.275891994039</v>
      </c>
      <c r="S65" s="39">
        <v>43171.349667355586</v>
      </c>
      <c r="T65" s="39">
        <v>43166.212087737738</v>
      </c>
      <c r="U65" s="39">
        <v>43308.471111092316</v>
      </c>
      <c r="V65" s="39">
        <v>40173.371111092318</v>
      </c>
      <c r="W65" s="39">
        <v>38803.871111092318</v>
      </c>
      <c r="X65" s="39">
        <v>36943.171111092313</v>
      </c>
      <c r="Y65" s="39">
        <v>35000.299981092307</v>
      </c>
      <c r="Z65" s="39">
        <v>31142.905651092311</v>
      </c>
      <c r="AA65" s="39">
        <v>29951.458281092306</v>
      </c>
      <c r="AB65" s="39">
        <v>28737.921441092305</v>
      </c>
      <c r="AC65" s="39">
        <v>27051.621441092306</v>
      </c>
      <c r="AD65" s="39">
        <v>26414.521441092307</v>
      </c>
      <c r="AE65" s="39">
        <v>24313.021441092307</v>
      </c>
      <c r="AF65" s="39">
        <v>21973.821441092306</v>
      </c>
      <c r="AG65" s="39">
        <v>19800.821441092306</v>
      </c>
      <c r="AH65" s="39">
        <v>16905.621441092306</v>
      </c>
      <c r="AI65" s="39">
        <v>16232.521441092307</v>
      </c>
      <c r="AJ65" s="39">
        <v>15597.521441092305</v>
      </c>
      <c r="AK65" s="39">
        <v>14777.521441092305</v>
      </c>
      <c r="AL65" s="39">
        <v>13873.521441092305</v>
      </c>
      <c r="AM65" s="39">
        <v>13042.121441092306</v>
      </c>
      <c r="AN65" s="39">
        <v>12144.021441092305</v>
      </c>
      <c r="AO65" s="39">
        <v>12142.521441092305</v>
      </c>
      <c r="AP65" s="39">
        <v>11171.021441092305</v>
      </c>
      <c r="AQ65" s="39">
        <v>10354.621441092306</v>
      </c>
      <c r="AR65" s="39">
        <v>9112.8214412822126</v>
      </c>
      <c r="AS65" s="39">
        <v>9112.3214412822126</v>
      </c>
      <c r="AT65" s="39">
        <v>8752.3214412822126</v>
      </c>
      <c r="AU65" s="39">
        <v>8132.3214412822135</v>
      </c>
      <c r="AV65" s="39">
        <v>8040.9214412822139</v>
      </c>
      <c r="AW65" s="39">
        <v>8040.9214412822139</v>
      </c>
      <c r="AX65" s="39">
        <v>7238.9214412822139</v>
      </c>
      <c r="AY65" s="39">
        <v>6652.9214412822139</v>
      </c>
      <c r="AZ65" s="39">
        <v>6652.9214412822139</v>
      </c>
    </row>
    <row r="66" spans="1:52" s="44" customFormat="1" ht="15" customHeight="1" x14ac:dyDescent="0.3">
      <c r="A66" s="46" t="s">
        <v>36</v>
      </c>
      <c r="B66" s="18">
        <v>52639.473684210527</v>
      </c>
      <c r="C66" s="18">
        <v>52207.473684210527</v>
      </c>
      <c r="D66" s="18">
        <v>52851.473684210527</v>
      </c>
      <c r="E66" s="18">
        <v>51459.473684210527</v>
      </c>
      <c r="F66" s="18">
        <v>51445.073684210525</v>
      </c>
      <c r="G66" s="18">
        <v>50973.073684210525</v>
      </c>
      <c r="H66" s="18">
        <v>50596.073684210525</v>
      </c>
      <c r="I66" s="18">
        <v>50651.173684210524</v>
      </c>
      <c r="J66" s="18">
        <v>52194.173684210524</v>
      </c>
      <c r="K66" s="18">
        <v>53317.173684210524</v>
      </c>
      <c r="L66" s="18">
        <v>52957.173684210524</v>
      </c>
      <c r="M66" s="18">
        <v>53902.473684210527</v>
      </c>
      <c r="N66" s="18">
        <v>53318.473684210527</v>
      </c>
      <c r="O66" s="18">
        <v>52800.473684210527</v>
      </c>
      <c r="P66" s="18">
        <v>52102.473684210527</v>
      </c>
      <c r="Q66" s="18">
        <v>51668.873684210528</v>
      </c>
      <c r="R66" s="18">
        <v>51470.292214561967</v>
      </c>
      <c r="S66" s="18">
        <v>50938.751914160021</v>
      </c>
      <c r="T66" s="18">
        <v>49928.751914160021</v>
      </c>
      <c r="U66" s="18">
        <v>48137.172964160025</v>
      </c>
      <c r="V66" s="18">
        <v>44348.233833725237</v>
      </c>
      <c r="W66" s="18">
        <v>42118.233833725237</v>
      </c>
      <c r="X66" s="18">
        <v>40680.075943725235</v>
      </c>
      <c r="Y66" s="18">
        <v>38901.707523725243</v>
      </c>
      <c r="Z66" s="18">
        <v>38214.339103725237</v>
      </c>
      <c r="AA66" s="18">
        <v>35702.339103725237</v>
      </c>
      <c r="AB66" s="18">
        <v>34415.339103725237</v>
      </c>
      <c r="AC66" s="18">
        <v>33045.339103725237</v>
      </c>
      <c r="AD66" s="18">
        <v>31100.339103725237</v>
      </c>
      <c r="AE66" s="18">
        <v>30270.339103725237</v>
      </c>
      <c r="AF66" s="18">
        <v>28440.339103725237</v>
      </c>
      <c r="AG66" s="18">
        <v>25502.339103725237</v>
      </c>
      <c r="AH66" s="18">
        <v>25002.339103725237</v>
      </c>
      <c r="AI66" s="18">
        <v>24172.339103725237</v>
      </c>
      <c r="AJ66" s="18">
        <v>22432.339103725237</v>
      </c>
      <c r="AK66" s="18">
        <v>19737.339101619975</v>
      </c>
      <c r="AL66" s="18">
        <v>19017.339101619975</v>
      </c>
      <c r="AM66" s="18">
        <v>17667.339101619975</v>
      </c>
      <c r="AN66" s="18">
        <v>16587.339101619975</v>
      </c>
      <c r="AO66" s="18">
        <v>16415.339101619975</v>
      </c>
      <c r="AP66" s="18">
        <v>16290.339101619975</v>
      </c>
      <c r="AQ66" s="18">
        <v>15230.939101619973</v>
      </c>
      <c r="AR66" s="18">
        <v>14405.939101619973</v>
      </c>
      <c r="AS66" s="18">
        <v>12432.939101619973</v>
      </c>
      <c r="AT66" s="18">
        <v>9677.6390995147085</v>
      </c>
      <c r="AU66" s="18">
        <v>8839.6390995147085</v>
      </c>
      <c r="AV66" s="18">
        <v>8539.6390995147085</v>
      </c>
      <c r="AW66" s="18">
        <v>7195.1390995147085</v>
      </c>
      <c r="AX66" s="18">
        <v>6725.1390995147085</v>
      </c>
      <c r="AY66" s="18">
        <v>6725.1390995147085</v>
      </c>
      <c r="AZ66" s="18">
        <v>6725.1390995147085</v>
      </c>
    </row>
    <row r="67" spans="1:52" s="44" customFormat="1" ht="15" customHeight="1" x14ac:dyDescent="0.3">
      <c r="A67" s="45" t="s">
        <v>83</v>
      </c>
      <c r="B67" s="39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</row>
    <row r="68" spans="1:52" s="44" customFormat="1" ht="15" customHeight="1" x14ac:dyDescent="0.3">
      <c r="A68" s="45" t="s">
        <v>84</v>
      </c>
      <c r="B68" s="39">
        <v>5749.5</v>
      </c>
      <c r="C68" s="39">
        <v>5749.5</v>
      </c>
      <c r="D68" s="39">
        <v>6727.5</v>
      </c>
      <c r="E68" s="39">
        <v>6727.5</v>
      </c>
      <c r="F68" s="39">
        <v>6727.5</v>
      </c>
      <c r="G68" s="39">
        <v>6727.5</v>
      </c>
      <c r="H68" s="39">
        <v>6727.5</v>
      </c>
      <c r="I68" s="39">
        <v>7191.5</v>
      </c>
      <c r="J68" s="39">
        <v>8996.5</v>
      </c>
      <c r="K68" s="39">
        <v>10096.5</v>
      </c>
      <c r="L68" s="39">
        <v>10096.5</v>
      </c>
      <c r="M68" s="39">
        <v>10954.5</v>
      </c>
      <c r="N68" s="39">
        <v>10954.5</v>
      </c>
      <c r="O68" s="39">
        <v>10954.5</v>
      </c>
      <c r="P68" s="39">
        <v>10954.5</v>
      </c>
      <c r="Q68" s="39">
        <v>10954.5</v>
      </c>
      <c r="R68" s="39">
        <v>11567.918530351439</v>
      </c>
      <c r="S68" s="39">
        <v>11567.918530351439</v>
      </c>
      <c r="T68" s="39">
        <v>11567.918530351439</v>
      </c>
      <c r="U68" s="39">
        <v>11567.918530351439</v>
      </c>
      <c r="V68" s="39">
        <v>11567.918530351439</v>
      </c>
      <c r="W68" s="39">
        <v>11567.918530351439</v>
      </c>
      <c r="X68" s="39">
        <v>11567.918530351439</v>
      </c>
      <c r="Y68" s="39">
        <v>11567.918530351439</v>
      </c>
      <c r="Z68" s="39">
        <v>11567.918530351439</v>
      </c>
      <c r="AA68" s="39">
        <v>11567.918530351439</v>
      </c>
      <c r="AB68" s="39">
        <v>11567.918530351439</v>
      </c>
      <c r="AC68" s="39">
        <v>11567.918530351439</v>
      </c>
      <c r="AD68" s="39">
        <v>11567.918530351439</v>
      </c>
      <c r="AE68" s="39">
        <v>11567.918530351439</v>
      </c>
      <c r="AF68" s="39">
        <v>11567.918530351439</v>
      </c>
      <c r="AG68" s="39">
        <v>11567.918530351439</v>
      </c>
      <c r="AH68" s="39">
        <v>11567.918530351439</v>
      </c>
      <c r="AI68" s="39">
        <v>11567.918530351439</v>
      </c>
      <c r="AJ68" s="39">
        <v>11567.918530351439</v>
      </c>
      <c r="AK68" s="39">
        <v>11567.918530351439</v>
      </c>
      <c r="AL68" s="39">
        <v>11567.918530351439</v>
      </c>
      <c r="AM68" s="39">
        <v>11567.918530351439</v>
      </c>
      <c r="AN68" s="39">
        <v>11567.918530351439</v>
      </c>
      <c r="AO68" s="39">
        <v>11567.918530351439</v>
      </c>
      <c r="AP68" s="39">
        <v>11567.918530351439</v>
      </c>
      <c r="AQ68" s="39">
        <v>10607.918530351439</v>
      </c>
      <c r="AR68" s="39">
        <v>9782.9185303514387</v>
      </c>
      <c r="AS68" s="39">
        <v>8024.9185303514378</v>
      </c>
      <c r="AT68" s="39">
        <v>6184.9185303514378</v>
      </c>
      <c r="AU68" s="39">
        <v>6184.9185303514378</v>
      </c>
      <c r="AV68" s="39">
        <v>6184.9185303514378</v>
      </c>
      <c r="AW68" s="39">
        <v>4840.4185303514378</v>
      </c>
      <c r="AX68" s="39">
        <v>4840.4185303514378</v>
      </c>
      <c r="AY68" s="39">
        <v>4840.4185303514378</v>
      </c>
      <c r="AZ68" s="39">
        <v>4840.4185303514378</v>
      </c>
    </row>
    <row r="69" spans="1:52" s="44" customFormat="1" ht="15" customHeight="1" x14ac:dyDescent="0.3">
      <c r="A69" s="45" t="s">
        <v>85</v>
      </c>
      <c r="B69" s="39">
        <v>0</v>
      </c>
      <c r="C69" s="39">
        <v>0</v>
      </c>
      <c r="D69" s="39">
        <v>0</v>
      </c>
      <c r="E69" s="39">
        <v>215</v>
      </c>
      <c r="F69" s="39">
        <v>430</v>
      </c>
      <c r="G69" s="39">
        <v>430</v>
      </c>
      <c r="H69" s="39">
        <v>430</v>
      </c>
      <c r="I69" s="39">
        <v>430</v>
      </c>
      <c r="J69" s="39">
        <v>430</v>
      </c>
      <c r="K69" s="39">
        <v>430</v>
      </c>
      <c r="L69" s="39">
        <v>430</v>
      </c>
      <c r="M69" s="39">
        <v>430</v>
      </c>
      <c r="N69" s="39">
        <v>430</v>
      </c>
      <c r="O69" s="39">
        <v>430</v>
      </c>
      <c r="P69" s="39">
        <v>430</v>
      </c>
      <c r="Q69" s="39">
        <v>430</v>
      </c>
      <c r="R69" s="39">
        <v>430</v>
      </c>
      <c r="S69" s="39">
        <v>731.4596995980537</v>
      </c>
      <c r="T69" s="39">
        <v>731.4596995980537</v>
      </c>
      <c r="U69" s="39">
        <v>731.4596995980537</v>
      </c>
      <c r="V69" s="39">
        <v>731.4596995980537</v>
      </c>
      <c r="W69" s="39">
        <v>731.4596995980537</v>
      </c>
      <c r="X69" s="39">
        <v>731.4596995980537</v>
      </c>
      <c r="Y69" s="39">
        <v>731.4596995980537</v>
      </c>
      <c r="Z69" s="39">
        <v>731.4596995980537</v>
      </c>
      <c r="AA69" s="39">
        <v>731.4596995980537</v>
      </c>
      <c r="AB69" s="39">
        <v>731.4596995980537</v>
      </c>
      <c r="AC69" s="39">
        <v>731.4596995980537</v>
      </c>
      <c r="AD69" s="39">
        <v>731.4596995980537</v>
      </c>
      <c r="AE69" s="39">
        <v>731.4596995980537</v>
      </c>
      <c r="AF69" s="39">
        <v>731.4596995980537</v>
      </c>
      <c r="AG69" s="39">
        <v>731.4596995980537</v>
      </c>
      <c r="AH69" s="39">
        <v>731.4596995980537</v>
      </c>
      <c r="AI69" s="39">
        <v>731.4596995980537</v>
      </c>
      <c r="AJ69" s="39">
        <v>731.4596995980537</v>
      </c>
      <c r="AK69" s="39">
        <v>731.4596995980537</v>
      </c>
      <c r="AL69" s="39">
        <v>731.4596995980537</v>
      </c>
      <c r="AM69" s="39">
        <v>731.4596995980537</v>
      </c>
      <c r="AN69" s="39">
        <v>731.4596995980537</v>
      </c>
      <c r="AO69" s="39">
        <v>731.4596995980537</v>
      </c>
      <c r="AP69" s="39">
        <v>731.4596995980537</v>
      </c>
      <c r="AQ69" s="39">
        <v>731.4596995980537</v>
      </c>
      <c r="AR69" s="39">
        <v>731.4596995980537</v>
      </c>
      <c r="AS69" s="39">
        <v>731.4596995980537</v>
      </c>
      <c r="AT69" s="39">
        <v>731.4596995980537</v>
      </c>
      <c r="AU69" s="39">
        <v>301.4596995980537</v>
      </c>
      <c r="AV69" s="39">
        <v>301.4596995980537</v>
      </c>
      <c r="AW69" s="39">
        <v>301.4596995980537</v>
      </c>
      <c r="AX69" s="39">
        <v>301.4596995980537</v>
      </c>
      <c r="AY69" s="39">
        <v>301.4596995980537</v>
      </c>
      <c r="AZ69" s="39">
        <v>301.4596995980537</v>
      </c>
    </row>
    <row r="70" spans="1:52" s="44" customFormat="1" ht="15" customHeight="1" x14ac:dyDescent="0.3">
      <c r="A70" s="45" t="s">
        <v>54</v>
      </c>
      <c r="B70" s="39">
        <v>46889.973684210527</v>
      </c>
      <c r="C70" s="39">
        <v>46457.973684210527</v>
      </c>
      <c r="D70" s="39">
        <v>46123.973684210527</v>
      </c>
      <c r="E70" s="39">
        <v>44516.973684210527</v>
      </c>
      <c r="F70" s="39">
        <v>44287.573684210525</v>
      </c>
      <c r="G70" s="39">
        <v>43815.573684210525</v>
      </c>
      <c r="H70" s="39">
        <v>43438.573684210525</v>
      </c>
      <c r="I70" s="39">
        <v>43029.673684210524</v>
      </c>
      <c r="J70" s="39">
        <v>42767.673684210524</v>
      </c>
      <c r="K70" s="39">
        <v>42790.673684210524</v>
      </c>
      <c r="L70" s="39">
        <v>42430.673684210524</v>
      </c>
      <c r="M70" s="39">
        <v>42517.973684210527</v>
      </c>
      <c r="N70" s="39">
        <v>41933.973684210527</v>
      </c>
      <c r="O70" s="39">
        <v>41415.973684210527</v>
      </c>
      <c r="P70" s="39">
        <v>40717.973684210527</v>
      </c>
      <c r="Q70" s="39">
        <v>40284.373684210528</v>
      </c>
      <c r="R70" s="39">
        <v>39472.373684210528</v>
      </c>
      <c r="S70" s="39">
        <v>38639.373684210528</v>
      </c>
      <c r="T70" s="39">
        <v>37629.373684210528</v>
      </c>
      <c r="U70" s="39">
        <v>35837.794734210533</v>
      </c>
      <c r="V70" s="39">
        <v>32048.855603775744</v>
      </c>
      <c r="W70" s="39">
        <v>29818.855603775744</v>
      </c>
      <c r="X70" s="39">
        <v>28380.697713775742</v>
      </c>
      <c r="Y70" s="39">
        <v>26602.329293775747</v>
      </c>
      <c r="Z70" s="39">
        <v>25914.960873775744</v>
      </c>
      <c r="AA70" s="39">
        <v>23402.960873775744</v>
      </c>
      <c r="AB70" s="39">
        <v>22115.960873775744</v>
      </c>
      <c r="AC70" s="39">
        <v>20745.960873775744</v>
      </c>
      <c r="AD70" s="39">
        <v>18800.960873775744</v>
      </c>
      <c r="AE70" s="39">
        <v>17970.960873775744</v>
      </c>
      <c r="AF70" s="39">
        <v>16140.960873775743</v>
      </c>
      <c r="AG70" s="39">
        <v>13202.960873775743</v>
      </c>
      <c r="AH70" s="39">
        <v>12702.960873775743</v>
      </c>
      <c r="AI70" s="39">
        <v>11872.960873775743</v>
      </c>
      <c r="AJ70" s="39">
        <v>10132.960873775744</v>
      </c>
      <c r="AK70" s="39">
        <v>7437.9608716704806</v>
      </c>
      <c r="AL70" s="39">
        <v>6717.9608716704806</v>
      </c>
      <c r="AM70" s="39">
        <v>5367.9608716704806</v>
      </c>
      <c r="AN70" s="39">
        <v>4287.9608716704806</v>
      </c>
      <c r="AO70" s="39">
        <v>4115.9608716704815</v>
      </c>
      <c r="AP70" s="39">
        <v>3990.9608716704815</v>
      </c>
      <c r="AQ70" s="39">
        <v>3891.5608716704814</v>
      </c>
      <c r="AR70" s="39">
        <v>3891.5608716704814</v>
      </c>
      <c r="AS70" s="39">
        <v>3676.5608716704814</v>
      </c>
      <c r="AT70" s="39">
        <v>2761.2608695652175</v>
      </c>
      <c r="AU70" s="39">
        <v>2353.2608695652175</v>
      </c>
      <c r="AV70" s="39">
        <v>2053.2608695652175</v>
      </c>
      <c r="AW70" s="39">
        <v>2053.2608695652175</v>
      </c>
      <c r="AX70" s="39">
        <v>1583.2608695652173</v>
      </c>
      <c r="AY70" s="39">
        <v>1583.2608695652173</v>
      </c>
      <c r="AZ70" s="39">
        <v>1583.2608695652173</v>
      </c>
    </row>
    <row r="71" spans="1:52" s="44" customFormat="1" ht="15" customHeight="1" x14ac:dyDescent="0.3">
      <c r="A71" s="46" t="s">
        <v>39</v>
      </c>
      <c r="B71" s="18">
        <v>57898.739333087418</v>
      </c>
      <c r="C71" s="18">
        <v>59904.076814290413</v>
      </c>
      <c r="D71" s="18">
        <v>63876.231746112273</v>
      </c>
      <c r="E71" s="18">
        <v>69250.097746112297</v>
      </c>
      <c r="F71" s="18">
        <v>74200.415746112296</v>
      </c>
      <c r="G71" s="18">
        <v>86615.912746112255</v>
      </c>
      <c r="H71" s="18">
        <v>92838.904746112268</v>
      </c>
      <c r="I71" s="18">
        <v>100973.2331671649</v>
      </c>
      <c r="J71" s="18">
        <v>105613.23516716491</v>
      </c>
      <c r="K71" s="18">
        <v>109279.72817190422</v>
      </c>
      <c r="L71" s="18">
        <v>119244.35258115201</v>
      </c>
      <c r="M71" s="18">
        <v>123450.41839219493</v>
      </c>
      <c r="N71" s="18">
        <v>123533.49566811562</v>
      </c>
      <c r="O71" s="18">
        <v>123702.09372742279</v>
      </c>
      <c r="P71" s="18">
        <v>125009.21852742282</v>
      </c>
      <c r="Q71" s="18">
        <v>123897.23419408947</v>
      </c>
      <c r="R71" s="18">
        <v>122937.25377274276</v>
      </c>
      <c r="S71" s="18">
        <v>121629.22905116709</v>
      </c>
      <c r="T71" s="18">
        <v>121272.71182835216</v>
      </c>
      <c r="U71" s="18">
        <v>119985.69023417897</v>
      </c>
      <c r="V71" s="18">
        <v>125154.10323417898</v>
      </c>
      <c r="W71" s="18">
        <v>132428.67823417892</v>
      </c>
      <c r="X71" s="18">
        <v>136717.69037417896</v>
      </c>
      <c r="Y71" s="18">
        <v>141125.7217415474</v>
      </c>
      <c r="Z71" s="18">
        <v>153045.5967415474</v>
      </c>
      <c r="AA71" s="18">
        <v>162573.67474154738</v>
      </c>
      <c r="AB71" s="18">
        <v>170995.81774154739</v>
      </c>
      <c r="AC71" s="18">
        <v>176255.49043154737</v>
      </c>
      <c r="AD71" s="18">
        <v>179980.69843154735</v>
      </c>
      <c r="AE71" s="18">
        <v>183703.96943259996</v>
      </c>
      <c r="AF71" s="18">
        <v>186419.88843260001</v>
      </c>
      <c r="AG71" s="18">
        <v>188547.97537259996</v>
      </c>
      <c r="AH71" s="18">
        <v>190205.24668259997</v>
      </c>
      <c r="AI71" s="18">
        <v>191612.78358259998</v>
      </c>
      <c r="AJ71" s="18">
        <v>191152.71157259998</v>
      </c>
      <c r="AK71" s="18">
        <v>190890.99157259997</v>
      </c>
      <c r="AL71" s="18">
        <v>189050.28855652284</v>
      </c>
      <c r="AM71" s="18">
        <v>185134.42850422775</v>
      </c>
      <c r="AN71" s="18">
        <v>183378.35850422774</v>
      </c>
      <c r="AO71" s="18">
        <v>181591.80150422777</v>
      </c>
      <c r="AP71" s="18">
        <v>174131.35150422776</v>
      </c>
      <c r="AQ71" s="18">
        <v>168601.25150422775</v>
      </c>
      <c r="AR71" s="18">
        <v>169957.0597193409</v>
      </c>
      <c r="AS71" s="18">
        <v>169559.15971934091</v>
      </c>
      <c r="AT71" s="18">
        <v>166156.75071828824</v>
      </c>
      <c r="AU71" s="18">
        <v>164423.40730828827</v>
      </c>
      <c r="AV71" s="18">
        <v>158084.70589828826</v>
      </c>
      <c r="AW71" s="18">
        <v>155105.0037152764</v>
      </c>
      <c r="AX71" s="18">
        <v>151211.40371527639</v>
      </c>
      <c r="AY71" s="18">
        <v>150471.40371527639</v>
      </c>
      <c r="AZ71" s="18">
        <v>147948.24877475374</v>
      </c>
    </row>
    <row r="72" spans="1:52" s="44" customFormat="1" ht="15" customHeight="1" x14ac:dyDescent="0.3">
      <c r="A72" s="45" t="s">
        <v>52</v>
      </c>
      <c r="B72" s="39">
        <v>13715.430912924568</v>
      </c>
      <c r="C72" s="39">
        <v>16940.302341495997</v>
      </c>
      <c r="D72" s="39">
        <v>21588.075273317863</v>
      </c>
      <c r="E72" s="39">
        <v>28957.065273317861</v>
      </c>
      <c r="F72" s="39">
        <v>35463.965273317866</v>
      </c>
      <c r="G72" s="39">
        <v>50128.065273317843</v>
      </c>
      <c r="H72" s="39">
        <v>56057.065273317843</v>
      </c>
      <c r="I72" s="39">
        <v>64609.593694370487</v>
      </c>
      <c r="J72" s="39">
        <v>70107.093694370487</v>
      </c>
      <c r="K72" s="39">
        <v>74788.102699109819</v>
      </c>
      <c r="L72" s="39">
        <v>85345.546108357579</v>
      </c>
      <c r="M72" s="39">
        <v>91016.58751940052</v>
      </c>
      <c r="N72" s="39">
        <v>92614.131995321208</v>
      </c>
      <c r="O72" s="39">
        <v>96105.731995321199</v>
      </c>
      <c r="P72" s="39">
        <v>97927.731995321199</v>
      </c>
      <c r="Q72" s="39">
        <v>99656.023661987871</v>
      </c>
      <c r="R72" s="39">
        <v>99234.552233416442</v>
      </c>
      <c r="S72" s="39">
        <v>98913.767500736052</v>
      </c>
      <c r="T72" s="39">
        <v>98820.267500736052</v>
      </c>
      <c r="U72" s="39">
        <v>98745.667500736046</v>
      </c>
      <c r="V72" s="39">
        <v>104285.66750073605</v>
      </c>
      <c r="W72" s="39">
        <v>110785.66750073602</v>
      </c>
      <c r="X72" s="39">
        <v>115640.76750073602</v>
      </c>
      <c r="Y72" s="39">
        <v>122876.76750073602</v>
      </c>
      <c r="Z72" s="39">
        <v>136044.96750073603</v>
      </c>
      <c r="AA72" s="39">
        <v>146805.57750073602</v>
      </c>
      <c r="AB72" s="39">
        <v>155748.67750073603</v>
      </c>
      <c r="AC72" s="39">
        <v>161152.14019073601</v>
      </c>
      <c r="AD72" s="39">
        <v>164987.14019073601</v>
      </c>
      <c r="AE72" s="39">
        <v>169135.04019073604</v>
      </c>
      <c r="AF72" s="39">
        <v>172263.64019073601</v>
      </c>
      <c r="AG72" s="39">
        <v>175407.171530736</v>
      </c>
      <c r="AH72" s="39">
        <v>177466.91364073602</v>
      </c>
      <c r="AI72" s="39">
        <v>178972.21364073604</v>
      </c>
      <c r="AJ72" s="39">
        <v>178850.92943073603</v>
      </c>
      <c r="AK72" s="39">
        <v>179347.12943073601</v>
      </c>
      <c r="AL72" s="39">
        <v>178275.929430736</v>
      </c>
      <c r="AM72" s="39">
        <v>175304.756500736</v>
      </c>
      <c r="AN72" s="39">
        <v>174381.30650073601</v>
      </c>
      <c r="AO72" s="39">
        <v>172640.766500736</v>
      </c>
      <c r="AP72" s="39">
        <v>165701.36650073601</v>
      </c>
      <c r="AQ72" s="39">
        <v>160340.86650073601</v>
      </c>
      <c r="AR72" s="39">
        <v>161906.49808073603</v>
      </c>
      <c r="AS72" s="39">
        <v>161508.59808073603</v>
      </c>
      <c r="AT72" s="39">
        <v>158117.68907968336</v>
      </c>
      <c r="AU72" s="39">
        <v>157217.34566968339</v>
      </c>
      <c r="AV72" s="39">
        <v>151028.64425968338</v>
      </c>
      <c r="AW72" s="39">
        <v>148052.64425968341</v>
      </c>
      <c r="AX72" s="39">
        <v>144159.0442596834</v>
      </c>
      <c r="AY72" s="39">
        <v>143419.0442596834</v>
      </c>
      <c r="AZ72" s="39">
        <v>141189.0442596834</v>
      </c>
    </row>
    <row r="73" spans="1:52" s="44" customFormat="1" ht="15" customHeight="1" x14ac:dyDescent="0.3">
      <c r="A73" s="45" t="s">
        <v>53</v>
      </c>
      <c r="B73" s="39">
        <v>8724.0893794700169</v>
      </c>
      <c r="C73" s="39">
        <v>8589.6893794700154</v>
      </c>
      <c r="D73" s="39">
        <v>8368.0993794700171</v>
      </c>
      <c r="E73" s="39">
        <v>7998.6993794700174</v>
      </c>
      <c r="F73" s="39">
        <v>8172.3343794700177</v>
      </c>
      <c r="G73" s="39">
        <v>7809.7943794700168</v>
      </c>
      <c r="H73" s="39">
        <v>8323.8343794700177</v>
      </c>
      <c r="I73" s="39">
        <v>8240.7343794700173</v>
      </c>
      <c r="J73" s="39">
        <v>7732.1343794700169</v>
      </c>
      <c r="K73" s="39">
        <v>7998.8143794700172</v>
      </c>
      <c r="L73" s="39">
        <v>8085.6443794700172</v>
      </c>
      <c r="M73" s="39">
        <v>8065.804379470017</v>
      </c>
      <c r="N73" s="39">
        <v>7927.7043794700176</v>
      </c>
      <c r="O73" s="39">
        <v>7202.804379470017</v>
      </c>
      <c r="P73" s="39">
        <v>7069.8543794700172</v>
      </c>
      <c r="Q73" s="39">
        <v>5725.4543794700166</v>
      </c>
      <c r="R73" s="39">
        <v>5239.4543794700166</v>
      </c>
      <c r="S73" s="39">
        <v>4847.3777443568797</v>
      </c>
      <c r="T73" s="39">
        <v>4708.7777443568802</v>
      </c>
      <c r="U73" s="39">
        <v>4390.6777443568799</v>
      </c>
      <c r="V73" s="39">
        <v>4934.6777443568799</v>
      </c>
      <c r="W73" s="39">
        <v>4749.9777443568801</v>
      </c>
      <c r="X73" s="39">
        <v>4507.4298843568795</v>
      </c>
      <c r="Y73" s="39">
        <v>4312.8933043568795</v>
      </c>
      <c r="Z73" s="39">
        <v>4163.4933043568799</v>
      </c>
      <c r="AA73" s="39">
        <v>4074.6933043568806</v>
      </c>
      <c r="AB73" s="39">
        <v>3953.39330435688</v>
      </c>
      <c r="AC73" s="39">
        <v>3930.4833043568801</v>
      </c>
      <c r="AD73" s="39">
        <v>3901.8833043568798</v>
      </c>
      <c r="AE73" s="39">
        <v>3596.4783054095114</v>
      </c>
      <c r="AF73" s="39">
        <v>3311.2783054095116</v>
      </c>
      <c r="AG73" s="39">
        <v>2699.6383054095113</v>
      </c>
      <c r="AH73" s="39">
        <v>2639.6383054095113</v>
      </c>
      <c r="AI73" s="39">
        <v>2596.1383054095113</v>
      </c>
      <c r="AJ73" s="39">
        <v>2316.1083054095116</v>
      </c>
      <c r="AK73" s="39">
        <v>2248.3783054095115</v>
      </c>
      <c r="AL73" s="39">
        <v>2223.3783054095115</v>
      </c>
      <c r="AM73" s="39">
        <v>2062.1783054095117</v>
      </c>
      <c r="AN73" s="39">
        <v>2062.1783054095117</v>
      </c>
      <c r="AO73" s="39">
        <v>2056.9783054095114</v>
      </c>
      <c r="AP73" s="39">
        <v>1540.9783054095117</v>
      </c>
      <c r="AQ73" s="39">
        <v>1396.9783054095117</v>
      </c>
      <c r="AR73" s="39">
        <v>1238.1549405226481</v>
      </c>
      <c r="AS73" s="39">
        <v>1238.1549405226481</v>
      </c>
      <c r="AT73" s="39">
        <v>1238.1549405226481</v>
      </c>
      <c r="AU73" s="39">
        <v>443.15494052264819</v>
      </c>
      <c r="AV73" s="39">
        <v>293.15494052264819</v>
      </c>
      <c r="AW73" s="39">
        <v>293.15494052264819</v>
      </c>
      <c r="AX73" s="39">
        <v>293.15494052264819</v>
      </c>
      <c r="AY73" s="39">
        <v>293.15494052264819</v>
      </c>
      <c r="AZ73" s="39">
        <v>0</v>
      </c>
    </row>
    <row r="74" spans="1:52" s="44" customFormat="1" ht="15" customHeight="1" x14ac:dyDescent="0.3">
      <c r="A74" s="45" t="s">
        <v>54</v>
      </c>
      <c r="B74" s="39">
        <v>34617.470040692824</v>
      </c>
      <c r="C74" s="39">
        <v>33447.870040692826</v>
      </c>
      <c r="D74" s="39">
        <v>32850.670040692821</v>
      </c>
      <c r="E74" s="39">
        <v>31152.670040692825</v>
      </c>
      <c r="F74" s="39">
        <v>29333.170040692825</v>
      </c>
      <c r="G74" s="39">
        <v>27384.170040692825</v>
      </c>
      <c r="H74" s="39">
        <v>27118.470040692824</v>
      </c>
      <c r="I74" s="39">
        <v>26678.470040692824</v>
      </c>
      <c r="J74" s="39">
        <v>26319.470040692824</v>
      </c>
      <c r="K74" s="39">
        <v>25015.170040692825</v>
      </c>
      <c r="L74" s="39">
        <v>24358.070040692823</v>
      </c>
      <c r="M74" s="39">
        <v>22918.470040692824</v>
      </c>
      <c r="N74" s="39">
        <v>21583.470040692824</v>
      </c>
      <c r="O74" s="39">
        <v>19004.830000000002</v>
      </c>
      <c r="P74" s="39">
        <v>18637.530000000002</v>
      </c>
      <c r="Q74" s="39">
        <v>17295.61</v>
      </c>
      <c r="R74" s="39">
        <v>17205.010000000002</v>
      </c>
      <c r="S74" s="39">
        <v>16563.314515070335</v>
      </c>
      <c r="T74" s="39">
        <v>16519.214515070333</v>
      </c>
      <c r="U74" s="39">
        <v>15696.114515070332</v>
      </c>
      <c r="V74" s="39">
        <v>14830.264515070332</v>
      </c>
      <c r="W74" s="39">
        <v>15882.404515070331</v>
      </c>
      <c r="X74" s="39">
        <v>15696.004515070332</v>
      </c>
      <c r="Y74" s="39">
        <v>13143.604515070332</v>
      </c>
      <c r="Z74" s="39">
        <v>12149.504515070332</v>
      </c>
      <c r="AA74" s="39">
        <v>11053.404515070333</v>
      </c>
      <c r="AB74" s="39">
        <v>10768.104515070334</v>
      </c>
      <c r="AC74" s="39">
        <v>10734.104515070334</v>
      </c>
      <c r="AD74" s="39">
        <v>10702.304515070333</v>
      </c>
      <c r="AE74" s="39">
        <v>10628.304515070333</v>
      </c>
      <c r="AF74" s="39">
        <v>10571.604515070332</v>
      </c>
      <c r="AG74" s="39">
        <v>10198.204515070332</v>
      </c>
      <c r="AH74" s="39">
        <v>9870.4045150703332</v>
      </c>
      <c r="AI74" s="39">
        <v>9837.7045150703325</v>
      </c>
      <c r="AJ74" s="39">
        <v>9782.0045150703318</v>
      </c>
      <c r="AK74" s="39">
        <v>9112.8045150703329</v>
      </c>
      <c r="AL74" s="39">
        <v>8443.4045150703332</v>
      </c>
      <c r="AM74" s="39">
        <v>7738.4045150703332</v>
      </c>
      <c r="AN74" s="39">
        <v>6909.8045150703319</v>
      </c>
      <c r="AO74" s="39">
        <v>6873.8045150703319</v>
      </c>
      <c r="AP74" s="39">
        <v>6873.8045150703319</v>
      </c>
      <c r="AQ74" s="39">
        <v>6848.2045150703316</v>
      </c>
      <c r="AR74" s="39">
        <v>6797.2045150703316</v>
      </c>
      <c r="AS74" s="39">
        <v>6797.2045150703316</v>
      </c>
      <c r="AT74" s="39">
        <v>6797.2045150703316</v>
      </c>
      <c r="AU74" s="39">
        <v>6759.2045150703316</v>
      </c>
      <c r="AV74" s="39">
        <v>6759.2045150703316</v>
      </c>
      <c r="AW74" s="39">
        <v>6759.2045150703316</v>
      </c>
      <c r="AX74" s="39">
        <v>6759.2045150703316</v>
      </c>
      <c r="AY74" s="39">
        <v>6759.2045150703316</v>
      </c>
      <c r="AZ74" s="39">
        <v>6759.2045150703316</v>
      </c>
    </row>
    <row r="75" spans="1:52" s="44" customFormat="1" ht="15" customHeight="1" x14ac:dyDescent="0.3">
      <c r="A75" s="45" t="s">
        <v>55</v>
      </c>
      <c r="B75" s="39">
        <v>841.74900000000025</v>
      </c>
      <c r="C75" s="39">
        <v>926.21505263157883</v>
      </c>
      <c r="D75" s="39">
        <v>1069.3870526315789</v>
      </c>
      <c r="E75" s="39">
        <v>1141.6630526315789</v>
      </c>
      <c r="F75" s="39">
        <v>1230.9460526315791</v>
      </c>
      <c r="G75" s="39">
        <v>1293.8830526315792</v>
      </c>
      <c r="H75" s="39">
        <v>1339.535052631579</v>
      </c>
      <c r="I75" s="39">
        <v>1444.4350526315789</v>
      </c>
      <c r="J75" s="39">
        <v>1454.5370526315792</v>
      </c>
      <c r="K75" s="39">
        <v>1477.6410526315794</v>
      </c>
      <c r="L75" s="39">
        <v>1455.0920526315795</v>
      </c>
      <c r="M75" s="39">
        <v>1449.5564526315791</v>
      </c>
      <c r="N75" s="39">
        <v>1408.1892526315792</v>
      </c>
      <c r="O75" s="39">
        <v>1388.7273526315794</v>
      </c>
      <c r="P75" s="39">
        <v>1374.102152631579</v>
      </c>
      <c r="Q75" s="39">
        <v>1220.1461526315793</v>
      </c>
      <c r="R75" s="39">
        <v>1258.2371598562647</v>
      </c>
      <c r="S75" s="39">
        <v>1304.7692910038054</v>
      </c>
      <c r="T75" s="39">
        <v>1224.4520681888689</v>
      </c>
      <c r="U75" s="39">
        <v>1153.2304740157053</v>
      </c>
      <c r="V75" s="39">
        <v>1103.4934740157053</v>
      </c>
      <c r="W75" s="39">
        <v>1010.6284740157054</v>
      </c>
      <c r="X75" s="39">
        <v>873.48847401570538</v>
      </c>
      <c r="Y75" s="39">
        <v>792.45642138412632</v>
      </c>
      <c r="Z75" s="39">
        <v>687.63142138412627</v>
      </c>
      <c r="AA75" s="39">
        <v>639.99942138412632</v>
      </c>
      <c r="AB75" s="39">
        <v>525.64242138412612</v>
      </c>
      <c r="AC75" s="39">
        <v>438.76242138412613</v>
      </c>
      <c r="AD75" s="39">
        <v>389.37042138412619</v>
      </c>
      <c r="AE75" s="39">
        <v>344.1464213841262</v>
      </c>
      <c r="AF75" s="39">
        <v>273.36542138412631</v>
      </c>
      <c r="AG75" s="39">
        <v>242.9610213841263</v>
      </c>
      <c r="AH75" s="39">
        <v>228.29022138412597</v>
      </c>
      <c r="AI75" s="39">
        <v>206.72712138412601</v>
      </c>
      <c r="AJ75" s="39">
        <v>203.66932138412602</v>
      </c>
      <c r="AK75" s="39">
        <v>182.67932138412601</v>
      </c>
      <c r="AL75" s="39">
        <v>107.57630530698192</v>
      </c>
      <c r="AM75" s="39">
        <v>29.089183011899937</v>
      </c>
      <c r="AN75" s="39">
        <v>25.069183011899934</v>
      </c>
      <c r="AO75" s="39">
        <v>20.252183011899877</v>
      </c>
      <c r="AP75" s="39">
        <v>15.202183011899876</v>
      </c>
      <c r="AQ75" s="39">
        <v>15.202183011899876</v>
      </c>
      <c r="AR75" s="39">
        <v>15.202183011899876</v>
      </c>
      <c r="AS75" s="39">
        <v>15.202183011899876</v>
      </c>
      <c r="AT75" s="39">
        <v>3.7021830118998769</v>
      </c>
      <c r="AU75" s="39">
        <v>3.7021830118998769</v>
      </c>
      <c r="AV75" s="39">
        <v>3.7021830118998769</v>
      </c>
      <c r="AW75" s="39">
        <v>0</v>
      </c>
      <c r="AX75" s="39">
        <v>0</v>
      </c>
      <c r="AY75" s="39">
        <v>0</v>
      </c>
      <c r="AZ75" s="39">
        <v>0</v>
      </c>
    </row>
    <row r="76" spans="1:52" s="44" customFormat="1" ht="15" customHeight="1" x14ac:dyDescent="0.3">
      <c r="A76" s="46" t="s">
        <v>48</v>
      </c>
      <c r="B76" s="18">
        <v>4702.6983789569276</v>
      </c>
      <c r="C76" s="18">
        <v>4527.798378956928</v>
      </c>
      <c r="D76" s="18">
        <v>4776.798378956928</v>
      </c>
      <c r="E76" s="18">
        <v>4676.798378956928</v>
      </c>
      <c r="F76" s="18">
        <v>4665.798378956928</v>
      </c>
      <c r="G76" s="18">
        <v>4540.3843789569282</v>
      </c>
      <c r="H76" s="18">
        <v>4456.0923789569279</v>
      </c>
      <c r="I76" s="18">
        <v>4463.0853789569283</v>
      </c>
      <c r="J76" s="18">
        <v>4435.0453789569283</v>
      </c>
      <c r="K76" s="18">
        <v>4380.0453789569283</v>
      </c>
      <c r="L76" s="18">
        <v>4420.0453789569283</v>
      </c>
      <c r="M76" s="18">
        <v>4497.0453789569283</v>
      </c>
      <c r="N76" s="18">
        <v>4429.1219747016085</v>
      </c>
      <c r="O76" s="18">
        <v>4408.1219747016085</v>
      </c>
      <c r="P76" s="18">
        <v>4298.1219747016085</v>
      </c>
      <c r="Q76" s="18">
        <v>4295.8619747016082</v>
      </c>
      <c r="R76" s="18">
        <v>3992.3619747016082</v>
      </c>
      <c r="S76" s="18">
        <v>3865.9619747016086</v>
      </c>
      <c r="T76" s="18">
        <v>3705.9619747016086</v>
      </c>
      <c r="U76" s="18">
        <v>3545.9619747016086</v>
      </c>
      <c r="V76" s="18">
        <v>3343.9619747016086</v>
      </c>
      <c r="W76" s="18">
        <v>3073.9619747016086</v>
      </c>
      <c r="X76" s="18">
        <v>3055.0619747016085</v>
      </c>
      <c r="Y76" s="18">
        <v>3045.0619747016085</v>
      </c>
      <c r="Z76" s="18">
        <v>2935.0619747016085</v>
      </c>
      <c r="AA76" s="18">
        <v>2935.0619747016085</v>
      </c>
      <c r="AB76" s="18">
        <v>2936.0619747016085</v>
      </c>
      <c r="AC76" s="18">
        <v>2956.0619747016085</v>
      </c>
      <c r="AD76" s="18">
        <v>2956.0619747016085</v>
      </c>
      <c r="AE76" s="18">
        <v>2954.7619747016083</v>
      </c>
      <c r="AF76" s="18">
        <v>2976.4619747016086</v>
      </c>
      <c r="AG76" s="18">
        <v>2984.1619747016084</v>
      </c>
      <c r="AH76" s="18">
        <v>3009.1619747016084</v>
      </c>
      <c r="AI76" s="18">
        <v>3001.1619747016084</v>
      </c>
      <c r="AJ76" s="18">
        <v>2995.5619747016085</v>
      </c>
      <c r="AK76" s="18">
        <v>2951.5619747016085</v>
      </c>
      <c r="AL76" s="18">
        <v>2913.2619747016088</v>
      </c>
      <c r="AM76" s="18">
        <v>2913.2619747016088</v>
      </c>
      <c r="AN76" s="18">
        <v>2912.6619747016084</v>
      </c>
      <c r="AO76" s="18">
        <v>2925.7619747016088</v>
      </c>
      <c r="AP76" s="18">
        <v>2925.7619747016088</v>
      </c>
      <c r="AQ76" s="18">
        <v>2864.6619747016084</v>
      </c>
      <c r="AR76" s="18">
        <v>2771.6619747016084</v>
      </c>
      <c r="AS76" s="18">
        <v>2771.6619747016084</v>
      </c>
      <c r="AT76" s="18">
        <v>2771.6619747016084</v>
      </c>
      <c r="AU76" s="18">
        <v>2771.0759747016086</v>
      </c>
      <c r="AV76" s="18">
        <v>2768.3679747016085</v>
      </c>
      <c r="AW76" s="18">
        <v>2761.3749747016086</v>
      </c>
      <c r="AX76" s="18">
        <v>2779.4149747016086</v>
      </c>
      <c r="AY76" s="18">
        <v>2779.4149747016086</v>
      </c>
      <c r="AZ76" s="18">
        <v>2321.2765957446809</v>
      </c>
    </row>
    <row r="77" spans="1:52" s="44" customFormat="1" ht="15" customHeight="1" x14ac:dyDescent="0.3">
      <c r="A77" s="46" t="s">
        <v>49</v>
      </c>
      <c r="B77" s="18">
        <v>240.1</v>
      </c>
      <c r="C77" s="18">
        <v>240.1</v>
      </c>
      <c r="D77" s="18">
        <v>240.1</v>
      </c>
      <c r="E77" s="18">
        <v>240.1</v>
      </c>
      <c r="F77" s="18">
        <v>240.1</v>
      </c>
      <c r="G77" s="18">
        <v>240.1</v>
      </c>
      <c r="H77" s="18">
        <v>223.1</v>
      </c>
      <c r="I77" s="18">
        <v>223.1</v>
      </c>
      <c r="J77" s="18">
        <v>223.1</v>
      </c>
      <c r="K77" s="18">
        <v>223.1</v>
      </c>
      <c r="L77" s="18">
        <v>186</v>
      </c>
      <c r="M77" s="18">
        <v>186</v>
      </c>
      <c r="N77" s="18">
        <v>186</v>
      </c>
      <c r="O77" s="18">
        <v>186</v>
      </c>
      <c r="P77" s="18">
        <v>186</v>
      </c>
      <c r="Q77" s="18">
        <v>186</v>
      </c>
      <c r="R77" s="18">
        <v>186</v>
      </c>
      <c r="S77" s="18">
        <v>158</v>
      </c>
      <c r="T77" s="18">
        <v>158</v>
      </c>
      <c r="U77" s="18">
        <v>126</v>
      </c>
      <c r="V77" s="18">
        <v>80.5</v>
      </c>
      <c r="W77" s="18">
        <v>79.5</v>
      </c>
      <c r="X77" s="18">
        <v>79.5</v>
      </c>
      <c r="Y77" s="18">
        <v>79.5</v>
      </c>
      <c r="Z77" s="18">
        <v>79.5</v>
      </c>
      <c r="AA77" s="18">
        <v>68</v>
      </c>
      <c r="AB77" s="18">
        <v>68</v>
      </c>
      <c r="AC77" s="18">
        <v>68</v>
      </c>
      <c r="AD77" s="18">
        <v>68</v>
      </c>
      <c r="AE77" s="18">
        <v>68</v>
      </c>
      <c r="AF77" s="18">
        <v>68</v>
      </c>
      <c r="AG77" s="18">
        <v>60</v>
      </c>
      <c r="AH77" s="18">
        <v>60</v>
      </c>
      <c r="AI77" s="18">
        <v>60</v>
      </c>
      <c r="AJ77" s="18">
        <v>60</v>
      </c>
      <c r="AK77" s="18">
        <v>60</v>
      </c>
      <c r="AL77" s="18">
        <v>60</v>
      </c>
      <c r="AM77" s="18">
        <v>60</v>
      </c>
      <c r="AN77" s="18">
        <v>60</v>
      </c>
      <c r="AO77" s="18">
        <v>60</v>
      </c>
      <c r="AP77" s="18">
        <v>60</v>
      </c>
      <c r="AQ77" s="18">
        <v>60</v>
      </c>
      <c r="AR77" s="18">
        <v>60</v>
      </c>
      <c r="AS77" s="18">
        <v>60</v>
      </c>
      <c r="AT77" s="18">
        <v>60</v>
      </c>
      <c r="AU77" s="18">
        <v>60</v>
      </c>
      <c r="AV77" s="18">
        <v>60</v>
      </c>
      <c r="AW77" s="18">
        <v>60</v>
      </c>
      <c r="AX77" s="18">
        <v>60</v>
      </c>
      <c r="AY77" s="18">
        <v>60</v>
      </c>
      <c r="AZ77" s="18">
        <v>60</v>
      </c>
    </row>
    <row r="78" spans="1:52" s="44" customFormat="1" ht="15" customHeight="1" x14ac:dyDescent="0.3">
      <c r="A78" s="46" t="s">
        <v>37</v>
      </c>
      <c r="B78" s="18">
        <v>11532.172947368421</v>
      </c>
      <c r="C78" s="18">
        <v>11328.722947368422</v>
      </c>
      <c r="D78" s="18">
        <v>10356.762947368421</v>
      </c>
      <c r="E78" s="18">
        <v>10561.162947368421</v>
      </c>
      <c r="F78" s="18">
        <v>10500.380947368421</v>
      </c>
      <c r="G78" s="18">
        <v>10244.145947368423</v>
      </c>
      <c r="H78" s="18">
        <v>10334.645947368421</v>
      </c>
      <c r="I78" s="18">
        <v>10426.135947368421</v>
      </c>
      <c r="J78" s="18">
        <v>10268.45594736842</v>
      </c>
      <c r="K78" s="18">
        <v>10944.665947368419</v>
      </c>
      <c r="L78" s="18">
        <v>11033.561947368422</v>
      </c>
      <c r="M78" s="18">
        <v>10930.081947368421</v>
      </c>
      <c r="N78" s="18">
        <v>10932.97194736842</v>
      </c>
      <c r="O78" s="18">
        <v>10920.48194736842</v>
      </c>
      <c r="P78" s="18">
        <v>10531.45247368421</v>
      </c>
      <c r="Q78" s="18">
        <v>9747.7624736842099</v>
      </c>
      <c r="R78" s="18">
        <v>9223.8180299382675</v>
      </c>
      <c r="S78" s="18">
        <v>7583.7643499382684</v>
      </c>
      <c r="T78" s="18">
        <v>7081.944612610725</v>
      </c>
      <c r="U78" s="18">
        <v>7045.8346126107253</v>
      </c>
      <c r="V78" s="18">
        <v>6583.4906126107253</v>
      </c>
      <c r="W78" s="18">
        <v>6055.1806126107258</v>
      </c>
      <c r="X78" s="18">
        <v>5781.4306126107258</v>
      </c>
      <c r="Y78" s="18">
        <v>5349.230612610726</v>
      </c>
      <c r="Z78" s="18">
        <v>4824.1126126107256</v>
      </c>
      <c r="AA78" s="18">
        <v>4539.3126126107254</v>
      </c>
      <c r="AB78" s="18">
        <v>4242.6126126107256</v>
      </c>
      <c r="AC78" s="18">
        <v>4105.212612610725</v>
      </c>
      <c r="AD78" s="18">
        <v>3903.062612610725</v>
      </c>
      <c r="AE78" s="18">
        <v>3494.562612610725</v>
      </c>
      <c r="AF78" s="18">
        <v>3268.1066126107253</v>
      </c>
      <c r="AG78" s="18">
        <v>3280.3466126107251</v>
      </c>
      <c r="AH78" s="18">
        <v>3100.3466126107246</v>
      </c>
      <c r="AI78" s="18">
        <v>2996.3466126107246</v>
      </c>
      <c r="AJ78" s="18">
        <v>2996.3466126107246</v>
      </c>
      <c r="AK78" s="18">
        <v>2882.1360826107252</v>
      </c>
      <c r="AL78" s="18">
        <v>2854.936082610725</v>
      </c>
      <c r="AM78" s="18">
        <v>2547.936082610725</v>
      </c>
      <c r="AN78" s="18">
        <v>2133.2238177808699</v>
      </c>
      <c r="AO78" s="18">
        <v>1582.8738177808698</v>
      </c>
      <c r="AP78" s="18">
        <v>1382.67381778087</v>
      </c>
      <c r="AQ78" s="18">
        <v>1303.54881778087</v>
      </c>
      <c r="AR78" s="18">
        <v>1303.54881778087</v>
      </c>
      <c r="AS78" s="18">
        <v>1083.54881778087</v>
      </c>
      <c r="AT78" s="18">
        <v>1083.54881778087</v>
      </c>
      <c r="AU78" s="18">
        <v>915.04882146508044</v>
      </c>
      <c r="AV78" s="18">
        <v>782.96463255337608</v>
      </c>
      <c r="AW78" s="18">
        <v>782.96463255337608</v>
      </c>
      <c r="AX78" s="18">
        <v>782.96463255337608</v>
      </c>
      <c r="AY78" s="18">
        <v>782.96463255337608</v>
      </c>
      <c r="AZ78" s="18">
        <v>782.96463255337608</v>
      </c>
    </row>
    <row r="79" spans="1:52" s="44" customFormat="1" ht="15" customHeight="1" x14ac:dyDescent="0.3">
      <c r="A79" s="45" t="s">
        <v>52</v>
      </c>
      <c r="B79" s="39">
        <v>0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79.125</v>
      </c>
      <c r="I79" s="39">
        <v>79.125</v>
      </c>
      <c r="J79" s="39">
        <v>79.125</v>
      </c>
      <c r="K79" s="39">
        <v>299.125</v>
      </c>
      <c r="L79" s="39">
        <v>299.125</v>
      </c>
      <c r="M79" s="39">
        <v>299.125</v>
      </c>
      <c r="N79" s="39">
        <v>299.125</v>
      </c>
      <c r="O79" s="39">
        <v>519.125</v>
      </c>
      <c r="P79" s="39">
        <v>519.125</v>
      </c>
      <c r="Q79" s="39">
        <v>519.125</v>
      </c>
      <c r="R79" s="39">
        <v>519.125</v>
      </c>
      <c r="S79" s="39">
        <v>519.125</v>
      </c>
      <c r="T79" s="39">
        <v>519.125</v>
      </c>
      <c r="U79" s="39">
        <v>519.125</v>
      </c>
      <c r="V79" s="39">
        <v>519.125</v>
      </c>
      <c r="W79" s="39">
        <v>519.125</v>
      </c>
      <c r="X79" s="39">
        <v>519.125</v>
      </c>
      <c r="Y79" s="39">
        <v>519.125</v>
      </c>
      <c r="Z79" s="39">
        <v>519.125</v>
      </c>
      <c r="AA79" s="39">
        <v>519.125</v>
      </c>
      <c r="AB79" s="39">
        <v>594.125</v>
      </c>
      <c r="AC79" s="39">
        <v>669.125</v>
      </c>
      <c r="AD79" s="39">
        <v>669.125</v>
      </c>
      <c r="AE79" s="39">
        <v>669.125</v>
      </c>
      <c r="AF79" s="39">
        <v>669.125</v>
      </c>
      <c r="AG79" s="39">
        <v>706.625</v>
      </c>
      <c r="AH79" s="39">
        <v>706.625</v>
      </c>
      <c r="AI79" s="39">
        <v>706.625</v>
      </c>
      <c r="AJ79" s="39">
        <v>706.625</v>
      </c>
      <c r="AK79" s="39">
        <v>706.625</v>
      </c>
      <c r="AL79" s="39">
        <v>706.625</v>
      </c>
      <c r="AM79" s="39">
        <v>706.625</v>
      </c>
      <c r="AN79" s="39">
        <v>706.625</v>
      </c>
      <c r="AO79" s="39">
        <v>706.625</v>
      </c>
      <c r="AP79" s="39">
        <v>706.625</v>
      </c>
      <c r="AQ79" s="39">
        <v>627.5</v>
      </c>
      <c r="AR79" s="39">
        <v>627.5</v>
      </c>
      <c r="AS79" s="39">
        <v>407.5</v>
      </c>
      <c r="AT79" s="39">
        <v>407.5</v>
      </c>
      <c r="AU79" s="39">
        <v>445</v>
      </c>
      <c r="AV79" s="39">
        <v>445</v>
      </c>
      <c r="AW79" s="39">
        <v>445</v>
      </c>
      <c r="AX79" s="39">
        <v>445</v>
      </c>
      <c r="AY79" s="39">
        <v>445</v>
      </c>
      <c r="AZ79" s="39">
        <v>445</v>
      </c>
    </row>
    <row r="80" spans="1:52" s="44" customFormat="1" ht="15" customHeight="1" x14ac:dyDescent="0.3">
      <c r="A80" s="45" t="s">
        <v>53</v>
      </c>
      <c r="B80" s="39">
        <v>8658.1789473684221</v>
      </c>
      <c r="C80" s="39">
        <v>8519.378947368421</v>
      </c>
      <c r="D80" s="39">
        <v>7564.4789473684214</v>
      </c>
      <c r="E80" s="39">
        <v>7821.0789473684199</v>
      </c>
      <c r="F80" s="39">
        <v>7752.5789473684199</v>
      </c>
      <c r="G80" s="39">
        <v>7509.4789473684214</v>
      </c>
      <c r="H80" s="39">
        <v>7510.9789473684214</v>
      </c>
      <c r="I80" s="39">
        <v>7505.878947368421</v>
      </c>
      <c r="J80" s="39">
        <v>7442.5789473684199</v>
      </c>
      <c r="K80" s="39">
        <v>7816.5789473684199</v>
      </c>
      <c r="L80" s="39">
        <v>8033.9789473684214</v>
      </c>
      <c r="M80" s="39">
        <v>8087.2789473684206</v>
      </c>
      <c r="N80" s="39">
        <v>8147.2789473684206</v>
      </c>
      <c r="O80" s="39">
        <v>8015.7789473684206</v>
      </c>
      <c r="P80" s="39">
        <v>7785.089473684211</v>
      </c>
      <c r="Q80" s="39">
        <v>7344.8894736842103</v>
      </c>
      <c r="R80" s="39">
        <v>6783.3408410265629</v>
      </c>
      <c r="S80" s="39">
        <v>5292.7671610265634</v>
      </c>
      <c r="T80" s="39">
        <v>4924.7751588691654</v>
      </c>
      <c r="U80" s="39">
        <v>4923.8751588691657</v>
      </c>
      <c r="V80" s="39">
        <v>4662.8751588691657</v>
      </c>
      <c r="W80" s="39">
        <v>4246.9751588691661</v>
      </c>
      <c r="X80" s="39">
        <v>4121.8751588691657</v>
      </c>
      <c r="Y80" s="39">
        <v>3728.8751588691657</v>
      </c>
      <c r="Z80" s="39">
        <v>3363.9751588691656</v>
      </c>
      <c r="AA80" s="39">
        <v>3104.9751588691656</v>
      </c>
      <c r="AB80" s="39">
        <v>2837.7751588691654</v>
      </c>
      <c r="AC80" s="39">
        <v>2790.7751588691654</v>
      </c>
      <c r="AD80" s="39">
        <v>2620.0751588691655</v>
      </c>
      <c r="AE80" s="39">
        <v>2293.9751588691656</v>
      </c>
      <c r="AF80" s="39">
        <v>2215.9751588691656</v>
      </c>
      <c r="AG80" s="39">
        <v>2215.9751588691656</v>
      </c>
      <c r="AH80" s="39">
        <v>2035.9751588691654</v>
      </c>
      <c r="AI80" s="39">
        <v>1931.9751588691654</v>
      </c>
      <c r="AJ80" s="39">
        <v>1931.9751588691654</v>
      </c>
      <c r="AK80" s="39">
        <v>1817.7646288691658</v>
      </c>
      <c r="AL80" s="39">
        <v>1792.7646288691658</v>
      </c>
      <c r="AM80" s="39">
        <v>1492.7646288691658</v>
      </c>
      <c r="AN80" s="39">
        <v>1082.1646288691657</v>
      </c>
      <c r="AO80" s="39">
        <v>708.16462886916554</v>
      </c>
      <c r="AP80" s="39">
        <v>543.96462886916561</v>
      </c>
      <c r="AQ80" s="39">
        <v>543.96462886916561</v>
      </c>
      <c r="AR80" s="39">
        <v>543.96462886916561</v>
      </c>
      <c r="AS80" s="39">
        <v>543.96462886916561</v>
      </c>
      <c r="AT80" s="39">
        <v>543.96462886916561</v>
      </c>
      <c r="AU80" s="39">
        <v>337.96463255337602</v>
      </c>
      <c r="AV80" s="39">
        <v>337.96463255337602</v>
      </c>
      <c r="AW80" s="39">
        <v>337.96463255337602</v>
      </c>
      <c r="AX80" s="39">
        <v>337.96463255337602</v>
      </c>
      <c r="AY80" s="39">
        <v>337.96463255337602</v>
      </c>
      <c r="AZ80" s="39">
        <v>337.96463255337602</v>
      </c>
    </row>
    <row r="81" spans="1:52" s="44" customFormat="1" ht="15" customHeight="1" x14ac:dyDescent="0.3">
      <c r="A81" s="45" t="s">
        <v>54</v>
      </c>
      <c r="B81" s="39">
        <v>192.1</v>
      </c>
      <c r="C81" s="39">
        <v>192.1</v>
      </c>
      <c r="D81" s="39">
        <v>192.1</v>
      </c>
      <c r="E81" s="39">
        <v>132.1</v>
      </c>
      <c r="F81" s="39">
        <v>132.1</v>
      </c>
      <c r="G81" s="39">
        <v>132.1</v>
      </c>
      <c r="H81" s="39">
        <v>169.55</v>
      </c>
      <c r="I81" s="39">
        <v>169.55</v>
      </c>
      <c r="J81" s="39">
        <v>169.55</v>
      </c>
      <c r="K81" s="39">
        <v>154.15</v>
      </c>
      <c r="L81" s="39">
        <v>154.15</v>
      </c>
      <c r="M81" s="39">
        <v>154.15</v>
      </c>
      <c r="N81" s="39">
        <v>154.15</v>
      </c>
      <c r="O81" s="39">
        <v>154.15</v>
      </c>
      <c r="P81" s="39">
        <v>154.15</v>
      </c>
      <c r="Q81" s="39">
        <v>154.15</v>
      </c>
      <c r="R81" s="39">
        <v>146.65</v>
      </c>
      <c r="S81" s="39">
        <v>57.45</v>
      </c>
      <c r="T81" s="39">
        <v>8</v>
      </c>
      <c r="U81" s="39">
        <v>8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9">
        <v>0</v>
      </c>
      <c r="AL81" s="39">
        <v>0</v>
      </c>
      <c r="AM81" s="39">
        <v>0</v>
      </c>
      <c r="AN81" s="39">
        <v>0</v>
      </c>
      <c r="AO81" s="39">
        <v>0</v>
      </c>
      <c r="AP81" s="39">
        <v>0</v>
      </c>
      <c r="AQ81" s="39">
        <v>0</v>
      </c>
      <c r="AR81" s="39">
        <v>0</v>
      </c>
      <c r="AS81" s="39">
        <v>0</v>
      </c>
      <c r="AT81" s="39">
        <v>0</v>
      </c>
      <c r="AU81" s="39">
        <v>0</v>
      </c>
      <c r="AV81" s="39">
        <v>0</v>
      </c>
      <c r="AW81" s="39">
        <v>0</v>
      </c>
      <c r="AX81" s="39">
        <v>0</v>
      </c>
      <c r="AY81" s="39">
        <v>0</v>
      </c>
      <c r="AZ81" s="39">
        <v>0</v>
      </c>
    </row>
    <row r="82" spans="1:52" s="44" customFormat="1" ht="15" customHeight="1" x14ac:dyDescent="0.3">
      <c r="A82" s="45" t="s">
        <v>55</v>
      </c>
      <c r="B82" s="39">
        <v>2681.8939999999998</v>
      </c>
      <c r="C82" s="39">
        <v>2617.2439999999997</v>
      </c>
      <c r="D82" s="39">
        <v>2600.1840000000002</v>
      </c>
      <c r="E82" s="39">
        <v>2607.9840000000004</v>
      </c>
      <c r="F82" s="39">
        <v>2615.7020000000002</v>
      </c>
      <c r="G82" s="39">
        <v>2602.567</v>
      </c>
      <c r="H82" s="39">
        <v>2574.9920000000002</v>
      </c>
      <c r="I82" s="39">
        <v>2671.5820000000003</v>
      </c>
      <c r="J82" s="39">
        <v>2577.2020000000002</v>
      </c>
      <c r="K82" s="39">
        <v>2674.8120000000004</v>
      </c>
      <c r="L82" s="39">
        <v>2546.3080000000004</v>
      </c>
      <c r="M82" s="39">
        <v>2389.5280000000002</v>
      </c>
      <c r="N82" s="39">
        <v>2332.4180000000001</v>
      </c>
      <c r="O82" s="39">
        <v>2231.4280000000003</v>
      </c>
      <c r="P82" s="39">
        <v>2073.0880000000002</v>
      </c>
      <c r="Q82" s="39">
        <v>1729.598</v>
      </c>
      <c r="R82" s="39">
        <v>1774.7021889117045</v>
      </c>
      <c r="S82" s="39">
        <v>1714.4221889117046</v>
      </c>
      <c r="T82" s="39">
        <v>1630.0444537415599</v>
      </c>
      <c r="U82" s="39">
        <v>1594.8344537415596</v>
      </c>
      <c r="V82" s="39">
        <v>1401.4904537415598</v>
      </c>
      <c r="W82" s="39">
        <v>1289.0804537415597</v>
      </c>
      <c r="X82" s="39">
        <v>1140.4304537415596</v>
      </c>
      <c r="Y82" s="39">
        <v>1101.2304537415598</v>
      </c>
      <c r="Z82" s="39">
        <v>941.01245374155974</v>
      </c>
      <c r="AA82" s="39">
        <v>915.21245374155967</v>
      </c>
      <c r="AB82" s="39">
        <v>810.71245374155967</v>
      </c>
      <c r="AC82" s="39">
        <v>645.31245374155958</v>
      </c>
      <c r="AD82" s="39">
        <v>613.86245374155953</v>
      </c>
      <c r="AE82" s="39">
        <v>531.46245374155956</v>
      </c>
      <c r="AF82" s="39">
        <v>383.00645374155943</v>
      </c>
      <c r="AG82" s="39">
        <v>357.74645374155944</v>
      </c>
      <c r="AH82" s="39">
        <v>357.74645374155944</v>
      </c>
      <c r="AI82" s="39">
        <v>357.74645374155944</v>
      </c>
      <c r="AJ82" s="39">
        <v>357.74645374155944</v>
      </c>
      <c r="AK82" s="39">
        <v>357.74645374155944</v>
      </c>
      <c r="AL82" s="39">
        <v>355.54645374155939</v>
      </c>
      <c r="AM82" s="39">
        <v>348.54645374155939</v>
      </c>
      <c r="AN82" s="39">
        <v>344.43418891170438</v>
      </c>
      <c r="AO82" s="39">
        <v>168.08418891170436</v>
      </c>
      <c r="AP82" s="39">
        <v>132.08418891170436</v>
      </c>
      <c r="AQ82" s="39">
        <v>132.08418891170436</v>
      </c>
      <c r="AR82" s="39">
        <v>132.08418891170436</v>
      </c>
      <c r="AS82" s="39">
        <v>132.08418891170436</v>
      </c>
      <c r="AT82" s="39">
        <v>132.08418891170436</v>
      </c>
      <c r="AU82" s="39">
        <v>132.08418891170436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</row>
    <row r="83" spans="1:52" s="44" customFormat="1" ht="15" customHeight="1" x14ac:dyDescent="0.3">
      <c r="A83" s="46" t="s">
        <v>38</v>
      </c>
      <c r="B83" s="18">
        <v>40309.358903508772</v>
      </c>
      <c r="C83" s="18">
        <v>40072.458903508777</v>
      </c>
      <c r="D83" s="18">
        <v>38622.658903508775</v>
      </c>
      <c r="E83" s="18">
        <v>38255.658903508775</v>
      </c>
      <c r="F83" s="18">
        <v>37317.558903508776</v>
      </c>
      <c r="G83" s="18">
        <v>35134.008903508773</v>
      </c>
      <c r="H83" s="18">
        <v>35045.008903508773</v>
      </c>
      <c r="I83" s="18">
        <v>33626.808903508776</v>
      </c>
      <c r="J83" s="18">
        <v>30794.108903508775</v>
      </c>
      <c r="K83" s="18">
        <v>30651.608903508775</v>
      </c>
      <c r="L83" s="18">
        <v>30270.908903508778</v>
      </c>
      <c r="M83" s="18">
        <v>28651.708903508774</v>
      </c>
      <c r="N83" s="18">
        <v>27875.665294486218</v>
      </c>
      <c r="O83" s="18">
        <v>25881.398627819548</v>
      </c>
      <c r="P83" s="18">
        <v>23626.398627819548</v>
      </c>
      <c r="Q83" s="18">
        <v>21320.898627819548</v>
      </c>
      <c r="R83" s="18">
        <v>18912.741487819549</v>
      </c>
      <c r="S83" s="18">
        <v>17258.236973684212</v>
      </c>
      <c r="T83" s="18">
        <v>15543.336973684211</v>
      </c>
      <c r="U83" s="18">
        <v>14281.589473684211</v>
      </c>
      <c r="V83" s="18">
        <v>11571.100003684212</v>
      </c>
      <c r="W83" s="18">
        <v>10418.300003684213</v>
      </c>
      <c r="X83" s="18">
        <v>8784.3000036842113</v>
      </c>
      <c r="Y83" s="18">
        <v>6049.700003684211</v>
      </c>
      <c r="Z83" s="18">
        <v>4700.5000036842102</v>
      </c>
      <c r="AA83" s="18">
        <v>4360.1000036842106</v>
      </c>
      <c r="AB83" s="18">
        <v>4354.9000036842108</v>
      </c>
      <c r="AC83" s="18">
        <v>4323.1000036842106</v>
      </c>
      <c r="AD83" s="18">
        <v>3980.8000036842109</v>
      </c>
      <c r="AE83" s="18">
        <v>2834.1000036842106</v>
      </c>
      <c r="AF83" s="18">
        <v>2477.1000036842106</v>
      </c>
      <c r="AG83" s="18">
        <v>2355.1000036842106</v>
      </c>
      <c r="AH83" s="18">
        <v>2353.0000036842107</v>
      </c>
      <c r="AI83" s="18">
        <v>1249.2000036842107</v>
      </c>
      <c r="AJ83" s="18">
        <v>1191.6000036842106</v>
      </c>
      <c r="AK83" s="18">
        <v>1109.6000036842106</v>
      </c>
      <c r="AL83" s="18">
        <v>1064.1000036842106</v>
      </c>
      <c r="AM83" s="18">
        <v>1048.2000036842105</v>
      </c>
      <c r="AN83" s="18">
        <v>830.60000368421061</v>
      </c>
      <c r="AO83" s="18">
        <v>502</v>
      </c>
      <c r="AP83" s="18">
        <v>252</v>
      </c>
      <c r="AQ83" s="18">
        <v>252</v>
      </c>
      <c r="AR83" s="18">
        <v>252</v>
      </c>
      <c r="AS83" s="18">
        <v>252</v>
      </c>
      <c r="AT83" s="18">
        <v>252</v>
      </c>
      <c r="AU83" s="18">
        <v>127</v>
      </c>
      <c r="AV83" s="18">
        <v>127</v>
      </c>
      <c r="AW83" s="18">
        <v>127</v>
      </c>
      <c r="AX83" s="18">
        <v>27</v>
      </c>
      <c r="AY83" s="18">
        <v>27</v>
      </c>
      <c r="AZ83" s="18">
        <v>27</v>
      </c>
    </row>
    <row r="84" spans="1:52" s="44" customFormat="1" ht="15" customHeight="1" x14ac:dyDescent="0.3">
      <c r="A84" s="45" t="s">
        <v>83</v>
      </c>
      <c r="B84" s="39">
        <v>0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>
        <v>0</v>
      </c>
      <c r="AP84" s="39">
        <v>0</v>
      </c>
      <c r="AQ84" s="39">
        <v>0</v>
      </c>
      <c r="AR84" s="39">
        <v>0</v>
      </c>
      <c r="AS84" s="39">
        <v>0</v>
      </c>
      <c r="AT84" s="39">
        <v>0</v>
      </c>
      <c r="AU84" s="39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</row>
    <row r="85" spans="1:52" s="44" customFormat="1" ht="15" customHeight="1" x14ac:dyDescent="0.3">
      <c r="A85" s="45" t="s">
        <v>84</v>
      </c>
      <c r="B85" s="39">
        <v>0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0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</row>
    <row r="86" spans="1:52" s="44" customFormat="1" ht="15" customHeight="1" x14ac:dyDescent="0.3">
      <c r="A86" s="45" t="s">
        <v>54</v>
      </c>
      <c r="B86" s="39">
        <v>40309.358903508772</v>
      </c>
      <c r="C86" s="39">
        <v>40072.458903508777</v>
      </c>
      <c r="D86" s="39">
        <v>38622.658903508775</v>
      </c>
      <c r="E86" s="39">
        <v>38255.658903508775</v>
      </c>
      <c r="F86" s="39">
        <v>37317.558903508776</v>
      </c>
      <c r="G86" s="39">
        <v>35134.008903508773</v>
      </c>
      <c r="H86" s="39">
        <v>35045.008903508773</v>
      </c>
      <c r="I86" s="39">
        <v>33626.808903508776</v>
      </c>
      <c r="J86" s="39">
        <v>30794.108903508775</v>
      </c>
      <c r="K86" s="39">
        <v>30651.608903508775</v>
      </c>
      <c r="L86" s="39">
        <v>30270.908903508778</v>
      </c>
      <c r="M86" s="39">
        <v>28651.708903508774</v>
      </c>
      <c r="N86" s="39">
        <v>27875.665294486218</v>
      </c>
      <c r="O86" s="39">
        <v>25881.398627819548</v>
      </c>
      <c r="P86" s="39">
        <v>23626.398627819548</v>
      </c>
      <c r="Q86" s="39">
        <v>21320.898627819548</v>
      </c>
      <c r="R86" s="39">
        <v>18912.741487819549</v>
      </c>
      <c r="S86" s="39">
        <v>17258.236973684212</v>
      </c>
      <c r="T86" s="39">
        <v>15543.336973684211</v>
      </c>
      <c r="U86" s="39">
        <v>14281.589473684211</v>
      </c>
      <c r="V86" s="39">
        <v>11571.100003684212</v>
      </c>
      <c r="W86" s="39">
        <v>10418.300003684213</v>
      </c>
      <c r="X86" s="39">
        <v>8784.3000036842113</v>
      </c>
      <c r="Y86" s="39">
        <v>6049.700003684211</v>
      </c>
      <c r="Z86" s="39">
        <v>4700.5000036842102</v>
      </c>
      <c r="AA86" s="39">
        <v>4360.1000036842106</v>
      </c>
      <c r="AB86" s="39">
        <v>4354.9000036842108</v>
      </c>
      <c r="AC86" s="39">
        <v>4323.1000036842106</v>
      </c>
      <c r="AD86" s="39">
        <v>3980.8000036842109</v>
      </c>
      <c r="AE86" s="39">
        <v>2834.1000036842106</v>
      </c>
      <c r="AF86" s="39">
        <v>2477.1000036842106</v>
      </c>
      <c r="AG86" s="39">
        <v>2355.1000036842106</v>
      </c>
      <c r="AH86" s="39">
        <v>2353.0000036842107</v>
      </c>
      <c r="AI86" s="39">
        <v>1249.2000036842107</v>
      </c>
      <c r="AJ86" s="39">
        <v>1191.6000036842106</v>
      </c>
      <c r="AK86" s="39">
        <v>1109.6000036842106</v>
      </c>
      <c r="AL86" s="39">
        <v>1064.1000036842106</v>
      </c>
      <c r="AM86" s="39">
        <v>1048.2000036842105</v>
      </c>
      <c r="AN86" s="39">
        <v>830.60000368421061</v>
      </c>
      <c r="AO86" s="39">
        <v>502</v>
      </c>
      <c r="AP86" s="39">
        <v>252</v>
      </c>
      <c r="AQ86" s="39">
        <v>252</v>
      </c>
      <c r="AR86" s="39">
        <v>252</v>
      </c>
      <c r="AS86" s="39">
        <v>252</v>
      </c>
      <c r="AT86" s="39">
        <v>252</v>
      </c>
      <c r="AU86" s="39">
        <v>127</v>
      </c>
      <c r="AV86" s="39">
        <v>127</v>
      </c>
      <c r="AW86" s="39">
        <v>127</v>
      </c>
      <c r="AX86" s="39">
        <v>27</v>
      </c>
      <c r="AY86" s="39">
        <v>27</v>
      </c>
      <c r="AZ86" s="39">
        <v>27</v>
      </c>
    </row>
    <row r="87" spans="1:52" s="44" customFormat="1" ht="15" customHeight="1" x14ac:dyDescent="0.3">
      <c r="A87" s="46" t="s">
        <v>46</v>
      </c>
      <c r="B87" s="18">
        <v>2571.52</v>
      </c>
      <c r="C87" s="18">
        <v>2785.7200000000003</v>
      </c>
      <c r="D87" s="18">
        <v>2849.7842105263157</v>
      </c>
      <c r="E87" s="18">
        <v>2855.3262105263152</v>
      </c>
      <c r="F87" s="18">
        <v>3163.9543980263156</v>
      </c>
      <c r="G87" s="18">
        <v>3234.3063980263155</v>
      </c>
      <c r="H87" s="18">
        <v>3446.2463980263155</v>
      </c>
      <c r="I87" s="18">
        <v>3721.3153980263155</v>
      </c>
      <c r="J87" s="18">
        <v>4051.9632401315789</v>
      </c>
      <c r="K87" s="18">
        <v>4096.0632401315797</v>
      </c>
      <c r="L87" s="18">
        <v>4382.3932401315797</v>
      </c>
      <c r="M87" s="18">
        <v>4641.3932401315797</v>
      </c>
      <c r="N87" s="18">
        <v>4673.3752401315787</v>
      </c>
      <c r="O87" s="18">
        <v>4702.0402401315787</v>
      </c>
      <c r="P87" s="18">
        <v>6627.622240131579</v>
      </c>
      <c r="Q87" s="18">
        <v>6533.4222401315783</v>
      </c>
      <c r="R87" s="18">
        <v>6573.7738988468736</v>
      </c>
      <c r="S87" s="18">
        <v>6571.6738988468751</v>
      </c>
      <c r="T87" s="18">
        <v>6558.3708960162476</v>
      </c>
      <c r="U87" s="18">
        <v>6559.6767111101108</v>
      </c>
      <c r="V87" s="18">
        <v>7105.3767111101097</v>
      </c>
      <c r="W87" s="18">
        <v>9400.6767111101108</v>
      </c>
      <c r="X87" s="18">
        <v>10200.87671111011</v>
      </c>
      <c r="Y87" s="18">
        <v>10282.176711110111</v>
      </c>
      <c r="Z87" s="18">
        <v>10781.076711110109</v>
      </c>
      <c r="AA87" s="18">
        <v>10873.176711110111</v>
      </c>
      <c r="AB87" s="18">
        <v>10799.776711110109</v>
      </c>
      <c r="AC87" s="18">
        <v>11655.756711110111</v>
      </c>
      <c r="AD87" s="18">
        <v>11887.55671111011</v>
      </c>
      <c r="AE87" s="18">
        <v>12168.05671111011</v>
      </c>
      <c r="AF87" s="18">
        <v>12239.756711110111</v>
      </c>
      <c r="AG87" s="18">
        <v>12438.356711110111</v>
      </c>
      <c r="AH87" s="18">
        <v>12495.866711110109</v>
      </c>
      <c r="AI87" s="18">
        <v>12519.666711110109</v>
      </c>
      <c r="AJ87" s="18">
        <v>12586.266711110109</v>
      </c>
      <c r="AK87" s="18">
        <v>12558.846711110109</v>
      </c>
      <c r="AL87" s="18">
        <v>12697.546711110108</v>
      </c>
      <c r="AM87" s="18">
        <v>12741.262500583793</v>
      </c>
      <c r="AN87" s="18">
        <v>12722.302500583794</v>
      </c>
      <c r="AO87" s="18">
        <v>12533.202500583793</v>
      </c>
      <c r="AP87" s="18">
        <v>12620.802500583792</v>
      </c>
      <c r="AQ87" s="18">
        <v>12907.202500583793</v>
      </c>
      <c r="AR87" s="18">
        <v>14057.702500583793</v>
      </c>
      <c r="AS87" s="18">
        <v>14181.060500583793</v>
      </c>
      <c r="AT87" s="18">
        <v>13642.944310583793</v>
      </c>
      <c r="AU87" s="18">
        <v>13559.984310583794</v>
      </c>
      <c r="AV87" s="18">
        <v>14528.844310583792</v>
      </c>
      <c r="AW87" s="18">
        <v>14379.353310583794</v>
      </c>
      <c r="AX87" s="18">
        <v>14130.350310583794</v>
      </c>
      <c r="AY87" s="18">
        <v>13887.413470583793</v>
      </c>
      <c r="AZ87" s="18">
        <v>13967.983470583793</v>
      </c>
    </row>
    <row r="88" spans="1:52" s="44" customFormat="1" ht="15" customHeight="1" x14ac:dyDescent="0.3">
      <c r="A88" s="45" t="s">
        <v>83</v>
      </c>
      <c r="B88" s="39">
        <v>0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39">
        <v>0</v>
      </c>
      <c r="AP88" s="39">
        <v>135</v>
      </c>
      <c r="AQ88" s="39">
        <v>135</v>
      </c>
      <c r="AR88" s="39">
        <v>135</v>
      </c>
      <c r="AS88" s="39">
        <v>135</v>
      </c>
      <c r="AT88" s="39">
        <v>135</v>
      </c>
      <c r="AU88" s="39">
        <v>135</v>
      </c>
      <c r="AV88" s="39">
        <v>270</v>
      </c>
      <c r="AW88" s="39">
        <v>270</v>
      </c>
      <c r="AX88" s="39">
        <v>270</v>
      </c>
      <c r="AY88" s="39">
        <v>270</v>
      </c>
      <c r="AZ88" s="39">
        <v>270</v>
      </c>
    </row>
    <row r="89" spans="1:52" s="44" customFormat="1" ht="15" customHeight="1" x14ac:dyDescent="0.3">
      <c r="A89" s="45" t="s">
        <v>85</v>
      </c>
      <c r="B89" s="39">
        <v>2090.0200000000004</v>
      </c>
      <c r="C89" s="39">
        <v>2253.2200000000003</v>
      </c>
      <c r="D89" s="39">
        <v>2349.6</v>
      </c>
      <c r="E89" s="39">
        <v>2405.1419999999998</v>
      </c>
      <c r="F89" s="39">
        <v>2712.2781875000001</v>
      </c>
      <c r="G89" s="39">
        <v>2771.4381874999999</v>
      </c>
      <c r="H89" s="39">
        <v>2983.3781875</v>
      </c>
      <c r="I89" s="39">
        <v>3213.2771875000003</v>
      </c>
      <c r="J89" s="39">
        <v>3478.9250296052633</v>
      </c>
      <c r="K89" s="39">
        <v>3501.2250296052634</v>
      </c>
      <c r="L89" s="39">
        <v>3724.0550296052634</v>
      </c>
      <c r="M89" s="39">
        <v>3778.0550296052634</v>
      </c>
      <c r="N89" s="39">
        <v>3816.0370296052633</v>
      </c>
      <c r="O89" s="39">
        <v>3844.7020296052633</v>
      </c>
      <c r="P89" s="39">
        <v>3837.2840296052627</v>
      </c>
      <c r="Q89" s="39">
        <v>3811.0840296052629</v>
      </c>
      <c r="R89" s="39">
        <v>3758.1205174214183</v>
      </c>
      <c r="S89" s="39">
        <v>3756.0205174214188</v>
      </c>
      <c r="T89" s="39">
        <v>3741.5205174214188</v>
      </c>
      <c r="U89" s="39">
        <v>3741.5205174214188</v>
      </c>
      <c r="V89" s="39">
        <v>4306.2205174214187</v>
      </c>
      <c r="W89" s="39">
        <v>5991.5205174214188</v>
      </c>
      <c r="X89" s="39">
        <v>6391.7205174214187</v>
      </c>
      <c r="Y89" s="39">
        <v>6473.0205174214188</v>
      </c>
      <c r="Z89" s="39">
        <v>6631.9205174214185</v>
      </c>
      <c r="AA89" s="39">
        <v>6654.0205174214188</v>
      </c>
      <c r="AB89" s="39">
        <v>6510.6205174214192</v>
      </c>
      <c r="AC89" s="39">
        <v>7367.7705174214198</v>
      </c>
      <c r="AD89" s="39">
        <v>7529.5705174214199</v>
      </c>
      <c r="AE89" s="39">
        <v>7740.0705174214199</v>
      </c>
      <c r="AF89" s="39">
        <v>7780.9705174214196</v>
      </c>
      <c r="AG89" s="39">
        <v>7979.5705174214199</v>
      </c>
      <c r="AH89" s="39">
        <v>8047.0805174214192</v>
      </c>
      <c r="AI89" s="39">
        <v>8070.8805174214185</v>
      </c>
      <c r="AJ89" s="39">
        <v>8137.4805174214189</v>
      </c>
      <c r="AK89" s="39">
        <v>8135.0605174214197</v>
      </c>
      <c r="AL89" s="39">
        <v>8273.7605174214186</v>
      </c>
      <c r="AM89" s="39">
        <v>8392.1605174214201</v>
      </c>
      <c r="AN89" s="39">
        <v>8373.2005174214191</v>
      </c>
      <c r="AO89" s="39">
        <v>8214.1005174214188</v>
      </c>
      <c r="AP89" s="39">
        <v>8188.5005174214184</v>
      </c>
      <c r="AQ89" s="39">
        <v>8474.900517421418</v>
      </c>
      <c r="AR89" s="39">
        <v>9625.400517421418</v>
      </c>
      <c r="AS89" s="39">
        <v>9748.7585174214182</v>
      </c>
      <c r="AT89" s="39">
        <v>9261.6423274214194</v>
      </c>
      <c r="AU89" s="39">
        <v>9224.6823274214184</v>
      </c>
      <c r="AV89" s="39">
        <v>10074.542327421419</v>
      </c>
      <c r="AW89" s="39">
        <v>9941.0433274214192</v>
      </c>
      <c r="AX89" s="39">
        <v>9703.2323274214195</v>
      </c>
      <c r="AY89" s="39">
        <v>9614.2954874214192</v>
      </c>
      <c r="AZ89" s="39">
        <v>9694.8654874214189</v>
      </c>
    </row>
    <row r="90" spans="1:52" s="44" customFormat="1" ht="15" customHeight="1" x14ac:dyDescent="0.3">
      <c r="A90" s="45" t="s">
        <v>54</v>
      </c>
      <c r="B90" s="39">
        <v>481.49999999999994</v>
      </c>
      <c r="C90" s="39">
        <v>532.50000000000011</v>
      </c>
      <c r="D90" s="39">
        <v>500.18421052631578</v>
      </c>
      <c r="E90" s="39">
        <v>450.18421052631578</v>
      </c>
      <c r="F90" s="39">
        <v>451.6762105263158</v>
      </c>
      <c r="G90" s="39">
        <v>462.86821052631581</v>
      </c>
      <c r="H90" s="39">
        <v>462.86821052631575</v>
      </c>
      <c r="I90" s="39">
        <v>508.03821052631565</v>
      </c>
      <c r="J90" s="39">
        <v>573.03821052631565</v>
      </c>
      <c r="K90" s="39">
        <v>594.83821052631572</v>
      </c>
      <c r="L90" s="39">
        <v>658.33821052631572</v>
      </c>
      <c r="M90" s="39">
        <v>863.33821052631572</v>
      </c>
      <c r="N90" s="39">
        <v>857.33821052631583</v>
      </c>
      <c r="O90" s="39">
        <v>857.33821052631583</v>
      </c>
      <c r="P90" s="39">
        <v>2790.3382105263154</v>
      </c>
      <c r="Q90" s="39">
        <v>2722.3382105263154</v>
      </c>
      <c r="R90" s="39">
        <v>2815.6533814254544</v>
      </c>
      <c r="S90" s="39">
        <v>2815.6533814254544</v>
      </c>
      <c r="T90" s="39">
        <v>2816.8503785948278</v>
      </c>
      <c r="U90" s="39">
        <v>2818.1561936886901</v>
      </c>
      <c r="V90" s="39">
        <v>2799.1561936886901</v>
      </c>
      <c r="W90" s="39">
        <v>3409.1561936886901</v>
      </c>
      <c r="X90" s="39">
        <v>3809.1561936886901</v>
      </c>
      <c r="Y90" s="39">
        <v>3809.1561936886901</v>
      </c>
      <c r="Z90" s="39">
        <v>4149.1561936886901</v>
      </c>
      <c r="AA90" s="39">
        <v>4219.1561936886901</v>
      </c>
      <c r="AB90" s="39">
        <v>4289.1561936886901</v>
      </c>
      <c r="AC90" s="39">
        <v>4287.98619368869</v>
      </c>
      <c r="AD90" s="39">
        <v>4357.98619368869</v>
      </c>
      <c r="AE90" s="39">
        <v>4427.98619368869</v>
      </c>
      <c r="AF90" s="39">
        <v>4458.7861936886902</v>
      </c>
      <c r="AG90" s="39">
        <v>4458.7861936886902</v>
      </c>
      <c r="AH90" s="39">
        <v>4448.7861936886902</v>
      </c>
      <c r="AI90" s="39">
        <v>4448.7861936886902</v>
      </c>
      <c r="AJ90" s="39">
        <v>4448.7861936886902</v>
      </c>
      <c r="AK90" s="39">
        <v>4423.7861936886902</v>
      </c>
      <c r="AL90" s="39">
        <v>4423.7861936886902</v>
      </c>
      <c r="AM90" s="39">
        <v>4349.1019831623735</v>
      </c>
      <c r="AN90" s="39">
        <v>4349.1019831623735</v>
      </c>
      <c r="AO90" s="39">
        <v>4319.1019831623735</v>
      </c>
      <c r="AP90" s="39">
        <v>4297.3019831623733</v>
      </c>
      <c r="AQ90" s="39">
        <v>4297.3019831623733</v>
      </c>
      <c r="AR90" s="39">
        <v>4297.3019831623733</v>
      </c>
      <c r="AS90" s="39">
        <v>4297.3019831623733</v>
      </c>
      <c r="AT90" s="39">
        <v>4246.3019831623733</v>
      </c>
      <c r="AU90" s="39">
        <v>4200.3019831623733</v>
      </c>
      <c r="AV90" s="39">
        <v>4184.3019831623733</v>
      </c>
      <c r="AW90" s="39">
        <v>4168.309983162374</v>
      </c>
      <c r="AX90" s="39">
        <v>4157.117983162374</v>
      </c>
      <c r="AY90" s="39">
        <v>4003.1179831623735</v>
      </c>
      <c r="AZ90" s="39">
        <v>4003.1179831623735</v>
      </c>
    </row>
    <row r="91" spans="1:52" s="44" customFormat="1" ht="15" customHeight="1" x14ac:dyDescent="0.3">
      <c r="A91" s="47" t="s">
        <v>50</v>
      </c>
      <c r="B91" s="37">
        <v>0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</row>
    <row r="92" spans="1:52" s="44" customFormat="1" ht="15" customHeight="1" x14ac:dyDescent="0.3">
      <c r="A92" s="48" t="s">
        <v>86</v>
      </c>
      <c r="B92" s="39">
        <v>0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9">
        <v>0</v>
      </c>
      <c r="R92" s="39"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>
        <v>0</v>
      </c>
      <c r="AP92" s="39">
        <v>0</v>
      </c>
      <c r="AQ92" s="39">
        <v>0</v>
      </c>
      <c r="AR92" s="39">
        <v>0</v>
      </c>
      <c r="AS92" s="39">
        <v>0</v>
      </c>
      <c r="AT92" s="39">
        <v>0</v>
      </c>
      <c r="AU92" s="39">
        <v>0</v>
      </c>
      <c r="AV92" s="39">
        <v>0</v>
      </c>
      <c r="AW92" s="39">
        <v>0</v>
      </c>
      <c r="AX92" s="39">
        <v>0</v>
      </c>
      <c r="AY92" s="39">
        <v>0</v>
      </c>
      <c r="AZ92" s="39">
        <v>0</v>
      </c>
    </row>
    <row r="93" spans="1:52" s="44" customFormat="1" ht="15" customHeight="1" x14ac:dyDescent="0.3">
      <c r="A93" s="48" t="s">
        <v>87</v>
      </c>
      <c r="B93" s="39">
        <v>0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9">
        <v>0</v>
      </c>
      <c r="AL93" s="39">
        <v>0</v>
      </c>
      <c r="AM93" s="39">
        <v>0</v>
      </c>
      <c r="AN93" s="39">
        <v>0</v>
      </c>
      <c r="AO93" s="39">
        <v>0</v>
      </c>
      <c r="AP93" s="39">
        <v>0</v>
      </c>
      <c r="AQ93" s="39">
        <v>0</v>
      </c>
      <c r="AR93" s="39">
        <v>0</v>
      </c>
      <c r="AS93" s="39">
        <v>0</v>
      </c>
      <c r="AT93" s="39">
        <v>0</v>
      </c>
      <c r="AU93" s="39">
        <v>0</v>
      </c>
      <c r="AV93" s="39">
        <v>0</v>
      </c>
      <c r="AW93" s="39">
        <v>0</v>
      </c>
      <c r="AX93" s="39">
        <v>0</v>
      </c>
      <c r="AY93" s="39">
        <v>0</v>
      </c>
      <c r="AZ93" s="39">
        <v>0</v>
      </c>
    </row>
    <row r="94" spans="1:52" x14ac:dyDescent="0.35">
      <c r="A94" s="17" t="s">
        <v>40</v>
      </c>
      <c r="B94" s="18">
        <v>12351.659</v>
      </c>
      <c r="C94" s="18">
        <v>16854.080000000002</v>
      </c>
      <c r="D94" s="18">
        <v>22607.780000000002</v>
      </c>
      <c r="E94" s="18">
        <v>27264.25</v>
      </c>
      <c r="F94" s="18">
        <v>33314.395000000004</v>
      </c>
      <c r="G94" s="18">
        <v>38847.833000000006</v>
      </c>
      <c r="H94" s="18">
        <v>45677.486000000004</v>
      </c>
      <c r="I94" s="18">
        <v>53643.239135191383</v>
      </c>
      <c r="J94" s="18">
        <v>59960.39</v>
      </c>
      <c r="K94" s="18">
        <v>70837.775000000009</v>
      </c>
      <c r="L94" s="18">
        <v>78893.255000000005</v>
      </c>
      <c r="M94" s="18">
        <v>87355.074999999997</v>
      </c>
      <c r="N94" s="18">
        <v>97103.375000000015</v>
      </c>
      <c r="O94" s="18">
        <v>105694.37500000001</v>
      </c>
      <c r="P94" s="18">
        <v>115491.77500000001</v>
      </c>
      <c r="Q94" s="18">
        <v>127247.56500000002</v>
      </c>
      <c r="R94" s="18">
        <v>138970.42499999999</v>
      </c>
      <c r="S94" s="18">
        <v>151171.02500000002</v>
      </c>
      <c r="T94" s="18">
        <v>162969.027</v>
      </c>
      <c r="U94" s="18">
        <v>173390.66500000004</v>
      </c>
      <c r="V94" s="18">
        <v>189867.63670000003</v>
      </c>
      <c r="W94" s="18">
        <v>194057.37795000002</v>
      </c>
      <c r="X94" s="18">
        <v>197026.01661666672</v>
      </c>
      <c r="Y94" s="18">
        <v>202013.60986666672</v>
      </c>
      <c r="Z94" s="18">
        <v>210525.82820000008</v>
      </c>
      <c r="AA94" s="18">
        <v>222126.44660000005</v>
      </c>
      <c r="AB94" s="18">
        <v>231024.17118000006</v>
      </c>
      <c r="AC94" s="18">
        <v>238806.54515666678</v>
      </c>
      <c r="AD94" s="18">
        <v>246772.64093000002</v>
      </c>
      <c r="AE94" s="18">
        <v>258214.66022000002</v>
      </c>
      <c r="AF94" s="18">
        <v>267064.43601666664</v>
      </c>
      <c r="AG94" s="18">
        <v>275845.89907666662</v>
      </c>
      <c r="AH94" s="18">
        <v>283030.00306666666</v>
      </c>
      <c r="AI94" s="18">
        <v>289228.74556333333</v>
      </c>
      <c r="AJ94" s="18">
        <v>296739.76952666667</v>
      </c>
      <c r="AK94" s="18">
        <v>305310.61282666668</v>
      </c>
      <c r="AL94" s="18">
        <v>315709.84983999998</v>
      </c>
      <c r="AM94" s="18">
        <v>327121.22783999995</v>
      </c>
      <c r="AN94" s="18">
        <v>338495.40083</v>
      </c>
      <c r="AO94" s="18">
        <v>348296.69231333327</v>
      </c>
      <c r="AP94" s="18">
        <v>357562.12192666659</v>
      </c>
      <c r="AQ94" s="18">
        <v>366113.50043666665</v>
      </c>
      <c r="AR94" s="18">
        <v>375411.01694999996</v>
      </c>
      <c r="AS94" s="18">
        <v>382925.08403333323</v>
      </c>
      <c r="AT94" s="18">
        <v>389544.76703333319</v>
      </c>
      <c r="AU94" s="18">
        <v>399794.08624999999</v>
      </c>
      <c r="AV94" s="18">
        <v>409112.26333333319</v>
      </c>
      <c r="AW94" s="18">
        <v>419368.22416666651</v>
      </c>
      <c r="AX94" s="18">
        <v>427427.1629166666</v>
      </c>
      <c r="AY94" s="18">
        <v>434941.19124999986</v>
      </c>
      <c r="AZ94" s="18">
        <v>445489.79750000004</v>
      </c>
    </row>
    <row r="95" spans="1:52" x14ac:dyDescent="0.35">
      <c r="A95" s="40" t="s">
        <v>61</v>
      </c>
      <c r="B95" s="39">
        <v>12308.978999999999</v>
      </c>
      <c r="C95" s="39">
        <v>16761.400000000001</v>
      </c>
      <c r="D95" s="39">
        <v>22506.600000000002</v>
      </c>
      <c r="E95" s="39">
        <v>26930.77</v>
      </c>
      <c r="F95" s="39">
        <v>32820.915000000001</v>
      </c>
      <c r="G95" s="39">
        <v>38351.353000000003</v>
      </c>
      <c r="H95" s="39">
        <v>45070.506000000001</v>
      </c>
      <c r="I95" s="39">
        <v>52922.859135191386</v>
      </c>
      <c r="J95" s="39">
        <v>59062.51</v>
      </c>
      <c r="K95" s="39">
        <v>69612.475000000006</v>
      </c>
      <c r="L95" s="39">
        <v>77199.354999999996</v>
      </c>
      <c r="M95" s="39">
        <v>85641.175000000003</v>
      </c>
      <c r="N95" s="39">
        <v>94920.975000000006</v>
      </c>
      <c r="O95" s="39">
        <v>102394.27500000001</v>
      </c>
      <c r="P95" s="39">
        <v>111989.77500000001</v>
      </c>
      <c r="Q95" s="39">
        <v>121349.16500000001</v>
      </c>
      <c r="R95" s="39">
        <v>131631.17500000002</v>
      </c>
      <c r="S95" s="39">
        <v>142301.57500000001</v>
      </c>
      <c r="T95" s="39">
        <v>151903.37700000001</v>
      </c>
      <c r="U95" s="39">
        <v>159477.51500000004</v>
      </c>
      <c r="V95" s="39">
        <v>172235.64670000001</v>
      </c>
      <c r="W95" s="39">
        <v>174920.8146166667</v>
      </c>
      <c r="X95" s="39">
        <v>177191.06995000006</v>
      </c>
      <c r="Y95" s="39">
        <v>178800.41320000007</v>
      </c>
      <c r="Z95" s="39">
        <v>183824.0115333334</v>
      </c>
      <c r="AA95" s="39">
        <v>193395.88826666671</v>
      </c>
      <c r="AB95" s="39">
        <v>200070.22284666673</v>
      </c>
      <c r="AC95" s="39">
        <v>205339.50849000009</v>
      </c>
      <c r="AD95" s="39">
        <v>210213.73093000005</v>
      </c>
      <c r="AE95" s="39">
        <v>217236.42022000003</v>
      </c>
      <c r="AF95" s="39">
        <v>222274.47935000001</v>
      </c>
      <c r="AG95" s="39">
        <v>226992.15907666666</v>
      </c>
      <c r="AH95" s="39">
        <v>231414.26306666664</v>
      </c>
      <c r="AI95" s="39">
        <v>234397.45556333332</v>
      </c>
      <c r="AJ95" s="39">
        <v>238363.37286000003</v>
      </c>
      <c r="AK95" s="39">
        <v>243020.39116000006</v>
      </c>
      <c r="AL95" s="39">
        <v>248708.02817333332</v>
      </c>
      <c r="AM95" s="39">
        <v>255117.96117333329</v>
      </c>
      <c r="AN95" s="39">
        <v>260954.04416333331</v>
      </c>
      <c r="AO95" s="39">
        <v>266805.10731333325</v>
      </c>
      <c r="AP95" s="39">
        <v>272089.30359333323</v>
      </c>
      <c r="AQ95" s="39">
        <v>277613.53210333327</v>
      </c>
      <c r="AR95" s="39">
        <v>283417.2386166667</v>
      </c>
      <c r="AS95" s="39">
        <v>288229.07569999993</v>
      </c>
      <c r="AT95" s="39">
        <v>292653.93869999988</v>
      </c>
      <c r="AU95" s="39">
        <v>299844.68958333338</v>
      </c>
      <c r="AV95" s="39">
        <v>305687.91666666663</v>
      </c>
      <c r="AW95" s="39">
        <v>311842.94583333319</v>
      </c>
      <c r="AX95" s="39">
        <v>317266.33124999993</v>
      </c>
      <c r="AY95" s="39">
        <v>322714.50624999992</v>
      </c>
      <c r="AZ95" s="39">
        <v>330047.45416666666</v>
      </c>
    </row>
    <row r="96" spans="1:52" x14ac:dyDescent="0.35">
      <c r="A96" s="40" t="s">
        <v>62</v>
      </c>
      <c r="B96" s="39">
        <v>42.68</v>
      </c>
      <c r="C96" s="39">
        <v>92.68</v>
      </c>
      <c r="D96" s="39">
        <v>101.18</v>
      </c>
      <c r="E96" s="39">
        <v>333.48</v>
      </c>
      <c r="F96" s="39">
        <v>493.48</v>
      </c>
      <c r="G96" s="39">
        <v>496.48</v>
      </c>
      <c r="H96" s="39">
        <v>606.98</v>
      </c>
      <c r="I96" s="39">
        <v>720.38000000000011</v>
      </c>
      <c r="J96" s="39">
        <v>897.88000000000011</v>
      </c>
      <c r="K96" s="39">
        <v>1225.3</v>
      </c>
      <c r="L96" s="39">
        <v>1693.9</v>
      </c>
      <c r="M96" s="39">
        <v>1713.9</v>
      </c>
      <c r="N96" s="39">
        <v>2182.4</v>
      </c>
      <c r="O96" s="39">
        <v>3300.1000000000004</v>
      </c>
      <c r="P96" s="39">
        <v>3502</v>
      </c>
      <c r="Q96" s="39">
        <v>5898.4000000000005</v>
      </c>
      <c r="R96" s="39">
        <v>7339.2500000000009</v>
      </c>
      <c r="S96" s="39">
        <v>8869.4500000000007</v>
      </c>
      <c r="T96" s="39">
        <v>11065.65</v>
      </c>
      <c r="U96" s="39">
        <v>13913.150000000001</v>
      </c>
      <c r="V96" s="39">
        <v>17631.989999999998</v>
      </c>
      <c r="W96" s="39">
        <v>19136.563333333332</v>
      </c>
      <c r="X96" s="39">
        <v>19834.946666666663</v>
      </c>
      <c r="Y96" s="39">
        <v>23213.19666666667</v>
      </c>
      <c r="Z96" s="39">
        <v>26701.816666666673</v>
      </c>
      <c r="AA96" s="39">
        <v>28730.558333333334</v>
      </c>
      <c r="AB96" s="39">
        <v>30953.948333333334</v>
      </c>
      <c r="AC96" s="39">
        <v>33467.036666666667</v>
      </c>
      <c r="AD96" s="39">
        <v>36558.909999999996</v>
      </c>
      <c r="AE96" s="39">
        <v>40978.239999999991</v>
      </c>
      <c r="AF96" s="39">
        <v>44789.956666666643</v>
      </c>
      <c r="AG96" s="39">
        <v>48853.740000000005</v>
      </c>
      <c r="AH96" s="39">
        <v>51615.740000000005</v>
      </c>
      <c r="AI96" s="39">
        <v>54831.289999999994</v>
      </c>
      <c r="AJ96" s="39">
        <v>58376.396666666646</v>
      </c>
      <c r="AK96" s="39">
        <v>62290.221666666643</v>
      </c>
      <c r="AL96" s="39">
        <v>67001.82166666667</v>
      </c>
      <c r="AM96" s="39">
        <v>72003.266666666663</v>
      </c>
      <c r="AN96" s="39">
        <v>77541.356666666659</v>
      </c>
      <c r="AO96" s="39">
        <v>81491.584999999977</v>
      </c>
      <c r="AP96" s="39">
        <v>85472.818333333329</v>
      </c>
      <c r="AQ96" s="39">
        <v>88499.968333333323</v>
      </c>
      <c r="AR96" s="39">
        <v>91993.778333333306</v>
      </c>
      <c r="AS96" s="39">
        <v>94696.008333333317</v>
      </c>
      <c r="AT96" s="39">
        <v>96890.828333333309</v>
      </c>
      <c r="AU96" s="39">
        <v>99949.396666666624</v>
      </c>
      <c r="AV96" s="39">
        <v>103424.34666666664</v>
      </c>
      <c r="AW96" s="39">
        <v>107525.27833333331</v>
      </c>
      <c r="AX96" s="39">
        <v>110160.83166666664</v>
      </c>
      <c r="AY96" s="39">
        <v>112226.68499999998</v>
      </c>
      <c r="AZ96" s="39">
        <v>115442.34333333332</v>
      </c>
    </row>
    <row r="97" spans="1:52" x14ac:dyDescent="0.35">
      <c r="A97" s="17" t="s">
        <v>41</v>
      </c>
      <c r="B97" s="18">
        <v>177.45099999999999</v>
      </c>
      <c r="C97" s="18">
        <v>275.11599999999999</v>
      </c>
      <c r="D97" s="18">
        <v>358.05599999999998</v>
      </c>
      <c r="E97" s="18">
        <v>593.05600000000004</v>
      </c>
      <c r="F97" s="18">
        <v>1300.6500000000001</v>
      </c>
      <c r="G97" s="18">
        <v>2286.15</v>
      </c>
      <c r="H97" s="18">
        <v>3266.3011700000002</v>
      </c>
      <c r="I97" s="18">
        <v>5236.4623700000002</v>
      </c>
      <c r="J97" s="18">
        <v>10399.708570000001</v>
      </c>
      <c r="K97" s="18">
        <v>16804.719570000001</v>
      </c>
      <c r="L97" s="18">
        <v>29895.25071</v>
      </c>
      <c r="M97" s="18">
        <v>51547.428030000003</v>
      </c>
      <c r="N97" s="18">
        <v>68902.669989999995</v>
      </c>
      <c r="O97" s="18">
        <v>77248.469040000011</v>
      </c>
      <c r="P97" s="18">
        <v>81076.998510000005</v>
      </c>
      <c r="Q97" s="18">
        <v>85145.355500000005</v>
      </c>
      <c r="R97" s="18">
        <v>89285.294343009999</v>
      </c>
      <c r="S97" s="18">
        <v>94785.357573019995</v>
      </c>
      <c r="T97" s="18">
        <v>102864.44080302</v>
      </c>
      <c r="U97" s="18">
        <v>116850.43003302001</v>
      </c>
      <c r="V97" s="18">
        <v>137560.57426301998</v>
      </c>
      <c r="W97" s="18">
        <v>140593.10276302</v>
      </c>
      <c r="X97" s="18">
        <v>143429.45036302001</v>
      </c>
      <c r="Y97" s="18">
        <v>148846.90636301998</v>
      </c>
      <c r="Z97" s="18">
        <v>155683.46136302</v>
      </c>
      <c r="AA97" s="18">
        <v>161065.74426301999</v>
      </c>
      <c r="AB97" s="18">
        <v>165802.11126302002</v>
      </c>
      <c r="AC97" s="18">
        <v>170787.99626302003</v>
      </c>
      <c r="AD97" s="18">
        <v>177131.50226302003</v>
      </c>
      <c r="AE97" s="18">
        <v>184939.07576302</v>
      </c>
      <c r="AF97" s="18">
        <v>192704.80576302001</v>
      </c>
      <c r="AG97" s="18">
        <v>199713.24909301999</v>
      </c>
      <c r="AH97" s="18">
        <v>206591.25989302</v>
      </c>
      <c r="AI97" s="18">
        <v>213746.31669302</v>
      </c>
      <c r="AJ97" s="18">
        <v>222397.26969301997</v>
      </c>
      <c r="AK97" s="18">
        <v>231853.29105302002</v>
      </c>
      <c r="AL97" s="18">
        <v>245195.65173302003</v>
      </c>
      <c r="AM97" s="18">
        <v>258056.98677302001</v>
      </c>
      <c r="AN97" s="18">
        <v>270709.77571301995</v>
      </c>
      <c r="AO97" s="18">
        <v>281582.91625302</v>
      </c>
      <c r="AP97" s="18">
        <v>292204.77426302002</v>
      </c>
      <c r="AQ97" s="18">
        <v>300525.91992001998</v>
      </c>
      <c r="AR97" s="18">
        <v>309965.67869002005</v>
      </c>
      <c r="AS97" s="18">
        <v>317410.72346001997</v>
      </c>
      <c r="AT97" s="18">
        <v>323753.58523002005</v>
      </c>
      <c r="AU97" s="18">
        <v>333866.13850002002</v>
      </c>
      <c r="AV97" s="18">
        <v>342170.32000002003</v>
      </c>
      <c r="AW97" s="18">
        <v>351357.54350002005</v>
      </c>
      <c r="AX97" s="18">
        <v>358750.20900002</v>
      </c>
      <c r="AY97" s="18">
        <v>366043.41450002004</v>
      </c>
      <c r="AZ97" s="18">
        <v>375322.13950002001</v>
      </c>
    </row>
    <row r="98" spans="1:52" x14ac:dyDescent="0.35">
      <c r="A98" s="17" t="s">
        <v>42</v>
      </c>
      <c r="B98" s="18">
        <v>2.5</v>
      </c>
      <c r="C98" s="18">
        <v>2.5</v>
      </c>
      <c r="D98" s="18">
        <v>2.5</v>
      </c>
      <c r="E98" s="18">
        <v>2.5</v>
      </c>
      <c r="F98" s="18">
        <v>2.5</v>
      </c>
      <c r="G98" s="18">
        <v>2.5</v>
      </c>
      <c r="H98" s="18">
        <v>13.5</v>
      </c>
      <c r="I98" s="18">
        <v>11</v>
      </c>
      <c r="J98" s="18">
        <v>60.9</v>
      </c>
      <c r="K98" s="18">
        <v>283.7</v>
      </c>
      <c r="L98" s="18">
        <v>733.4</v>
      </c>
      <c r="M98" s="18">
        <v>1150.1000000000001</v>
      </c>
      <c r="N98" s="18">
        <v>2002.6000000000001</v>
      </c>
      <c r="O98" s="18">
        <v>2302.6</v>
      </c>
      <c r="P98" s="18">
        <v>2302.9</v>
      </c>
      <c r="Q98" s="18">
        <v>2314.9</v>
      </c>
      <c r="R98" s="18">
        <v>2314.9</v>
      </c>
      <c r="S98" s="18">
        <v>2364.9</v>
      </c>
      <c r="T98" s="18">
        <v>2364.9</v>
      </c>
      <c r="U98" s="18">
        <v>2364.9</v>
      </c>
      <c r="V98" s="18">
        <v>2364.9</v>
      </c>
      <c r="W98" s="18">
        <v>2364.9</v>
      </c>
      <c r="X98" s="18">
        <v>2364.9</v>
      </c>
      <c r="Y98" s="18">
        <v>2364.9</v>
      </c>
      <c r="Z98" s="18">
        <v>2364.9</v>
      </c>
      <c r="AA98" s="18">
        <v>2364.9</v>
      </c>
      <c r="AB98" s="18">
        <v>2364.9</v>
      </c>
      <c r="AC98" s="18">
        <v>2364.9</v>
      </c>
      <c r="AD98" s="18">
        <v>2364.9</v>
      </c>
      <c r="AE98" s="18">
        <v>2364.9</v>
      </c>
      <c r="AF98" s="18">
        <v>2364.9</v>
      </c>
      <c r="AG98" s="18">
        <v>2353.9</v>
      </c>
      <c r="AH98" s="18">
        <v>2353.9</v>
      </c>
      <c r="AI98" s="18">
        <v>2326.8875000000003</v>
      </c>
      <c r="AJ98" s="18">
        <v>2328.9875000000002</v>
      </c>
      <c r="AK98" s="18">
        <v>2316.35</v>
      </c>
      <c r="AL98" s="18">
        <v>2339.2249999999999</v>
      </c>
      <c r="AM98" s="18">
        <v>2373.4749999999999</v>
      </c>
      <c r="AN98" s="18">
        <v>2386.2750000000001</v>
      </c>
      <c r="AO98" s="18">
        <v>2385.9749999999999</v>
      </c>
      <c r="AP98" s="18">
        <v>2373.9749999999999</v>
      </c>
      <c r="AQ98" s="18">
        <v>2373.9749999999999</v>
      </c>
      <c r="AR98" s="18">
        <v>2345.9749999999999</v>
      </c>
      <c r="AS98" s="18">
        <v>2345.9749999999999</v>
      </c>
      <c r="AT98" s="18">
        <v>2345.9749999999999</v>
      </c>
      <c r="AU98" s="18">
        <v>2345.9749999999999</v>
      </c>
      <c r="AV98" s="18">
        <v>2480.8250000000003</v>
      </c>
      <c r="AW98" s="18">
        <v>2480.8250000000003</v>
      </c>
      <c r="AX98" s="18">
        <v>2480.8250000000003</v>
      </c>
      <c r="AY98" s="18">
        <v>2480.8250000000003</v>
      </c>
      <c r="AZ98" s="18">
        <v>2480.8250000000003</v>
      </c>
    </row>
    <row r="99" spans="1:52" x14ac:dyDescent="0.35">
      <c r="A99" s="17" t="s">
        <v>7</v>
      </c>
      <c r="B99" s="50">
        <v>666.55000000000007</v>
      </c>
      <c r="C99" s="50">
        <v>651.55000000000007</v>
      </c>
      <c r="D99" s="50">
        <v>770.55000000000007</v>
      </c>
      <c r="E99" s="50">
        <v>816.55000000000007</v>
      </c>
      <c r="F99" s="50">
        <v>786.6</v>
      </c>
      <c r="G99" s="50">
        <v>787.6</v>
      </c>
      <c r="H99" s="50">
        <v>799.1</v>
      </c>
      <c r="I99" s="50">
        <v>803.15</v>
      </c>
      <c r="J99" s="50">
        <v>803.15</v>
      </c>
      <c r="K99" s="50">
        <v>832.61</v>
      </c>
      <c r="L99" s="50">
        <v>874.21</v>
      </c>
      <c r="M99" s="50">
        <v>876.31000000000006</v>
      </c>
      <c r="N99" s="50">
        <v>883.96</v>
      </c>
      <c r="O99" s="50">
        <v>896.96</v>
      </c>
      <c r="P99" s="50">
        <v>944.96</v>
      </c>
      <c r="Q99" s="50">
        <v>947.11</v>
      </c>
      <c r="R99" s="50">
        <v>947.11</v>
      </c>
      <c r="S99" s="50">
        <v>945.57703296703301</v>
      </c>
      <c r="T99" s="50">
        <v>860.07703296703301</v>
      </c>
      <c r="U99" s="50">
        <v>826.25395604395612</v>
      </c>
      <c r="V99" s="50">
        <v>751.68197802197801</v>
      </c>
      <c r="W99" s="50">
        <v>688.18197802197801</v>
      </c>
      <c r="X99" s="50">
        <v>641.5819780219781</v>
      </c>
      <c r="Y99" s="50">
        <v>553.5819780219781</v>
      </c>
      <c r="Z99" s="50">
        <v>472.58197802197805</v>
      </c>
      <c r="AA99" s="50">
        <v>412.58197802197805</v>
      </c>
      <c r="AB99" s="50">
        <v>412.58197802197805</v>
      </c>
      <c r="AC99" s="50">
        <v>293.58197802197805</v>
      </c>
      <c r="AD99" s="50">
        <v>239.58197802197805</v>
      </c>
      <c r="AE99" s="50">
        <v>239.58197802197805</v>
      </c>
      <c r="AF99" s="50">
        <v>238.58197802197805</v>
      </c>
      <c r="AG99" s="50">
        <v>238.58197802197805</v>
      </c>
      <c r="AH99" s="50">
        <v>237.53197802197806</v>
      </c>
      <c r="AI99" s="50">
        <v>237.53197802197806</v>
      </c>
      <c r="AJ99" s="50">
        <v>203.43197802197807</v>
      </c>
      <c r="AK99" s="50">
        <v>139.83197802197805</v>
      </c>
      <c r="AL99" s="50">
        <v>137.73197802197805</v>
      </c>
      <c r="AM99" s="50">
        <v>134.58197802197805</v>
      </c>
      <c r="AN99" s="50">
        <v>134.58197802197805</v>
      </c>
      <c r="AO99" s="50">
        <v>85.531978021978034</v>
      </c>
      <c r="AP99" s="50">
        <v>85.531978021978034</v>
      </c>
      <c r="AQ99" s="50">
        <v>74.031978021978034</v>
      </c>
      <c r="AR99" s="50">
        <v>68.064945054945071</v>
      </c>
      <c r="AS99" s="50">
        <v>68.064945054945071</v>
      </c>
      <c r="AT99" s="50">
        <v>39.92494505494507</v>
      </c>
      <c r="AU99" s="50">
        <v>19.650000000000006</v>
      </c>
      <c r="AV99" s="50">
        <v>19.650000000000006</v>
      </c>
      <c r="AW99" s="50">
        <v>15.150000000000004</v>
      </c>
      <c r="AX99" s="50">
        <v>2.1500000000000035</v>
      </c>
      <c r="AY99" s="50">
        <v>2.1500000000000035</v>
      </c>
      <c r="AZ99" s="50">
        <v>30.500000000000004</v>
      </c>
    </row>
    <row r="100" spans="1:52" x14ac:dyDescent="0.35">
      <c r="A100" s="55" t="s">
        <v>43</v>
      </c>
      <c r="B100" s="18">
        <v>240</v>
      </c>
      <c r="C100" s="18">
        <v>240</v>
      </c>
      <c r="D100" s="18">
        <v>240</v>
      </c>
      <c r="E100" s="18">
        <v>240</v>
      </c>
      <c r="F100" s="18">
        <v>240</v>
      </c>
      <c r="G100" s="18">
        <v>240.4</v>
      </c>
      <c r="H100" s="18">
        <v>240.4</v>
      </c>
      <c r="I100" s="18">
        <v>240.4</v>
      </c>
      <c r="J100" s="18">
        <v>240.44</v>
      </c>
      <c r="K100" s="18">
        <v>240.44000000000003</v>
      </c>
      <c r="L100" s="18">
        <v>240.44000000000003</v>
      </c>
      <c r="M100" s="18">
        <v>240.78000000000003</v>
      </c>
      <c r="N100" s="18">
        <v>241.08</v>
      </c>
      <c r="O100" s="18">
        <v>241.08</v>
      </c>
      <c r="P100" s="18">
        <v>241.08</v>
      </c>
      <c r="Q100" s="18">
        <v>242.28</v>
      </c>
      <c r="R100" s="18">
        <v>243.28</v>
      </c>
      <c r="S100" s="18">
        <v>243.28</v>
      </c>
      <c r="T100" s="18">
        <v>257.27999999999997</v>
      </c>
      <c r="U100" s="18">
        <v>257.27999999999997</v>
      </c>
      <c r="V100" s="18">
        <v>257.27999999999997</v>
      </c>
      <c r="W100" s="18">
        <v>257.27999999999997</v>
      </c>
      <c r="X100" s="18">
        <v>257.27999999999997</v>
      </c>
      <c r="Y100" s="18">
        <v>257.27999999999997</v>
      </c>
      <c r="Z100" s="18">
        <v>257.27999999999997</v>
      </c>
      <c r="AA100" s="18">
        <v>257.27999999999997</v>
      </c>
      <c r="AB100" s="18">
        <v>257.27999999999997</v>
      </c>
      <c r="AC100" s="18">
        <v>257.27999999999997</v>
      </c>
      <c r="AD100" s="18">
        <v>257.27999999999997</v>
      </c>
      <c r="AE100" s="18">
        <v>257.27999999999997</v>
      </c>
      <c r="AF100" s="18">
        <v>257.27999999999997</v>
      </c>
      <c r="AG100" s="18">
        <v>257.27999999999997</v>
      </c>
      <c r="AH100" s="18">
        <v>257.27999999999997</v>
      </c>
      <c r="AI100" s="18">
        <v>257.27999999999997</v>
      </c>
      <c r="AJ100" s="18">
        <v>257.27999999999997</v>
      </c>
      <c r="AK100" s="18">
        <v>257.27999999999997</v>
      </c>
      <c r="AL100" s="18">
        <v>257.27999999999997</v>
      </c>
      <c r="AM100" s="18">
        <v>257.27999999999997</v>
      </c>
      <c r="AN100" s="18">
        <v>257.27999999999997</v>
      </c>
      <c r="AO100" s="18">
        <v>257.27999999999997</v>
      </c>
      <c r="AP100" s="18">
        <v>257.27999999999997</v>
      </c>
      <c r="AQ100" s="18">
        <v>257.27999999999997</v>
      </c>
      <c r="AR100" s="18">
        <v>259.08</v>
      </c>
      <c r="AS100" s="18">
        <v>259.08</v>
      </c>
      <c r="AT100" s="18">
        <v>259.08</v>
      </c>
      <c r="AU100" s="18">
        <v>270.95500000000004</v>
      </c>
      <c r="AV100" s="18">
        <v>424.85500000000002</v>
      </c>
      <c r="AW100" s="18">
        <v>434.85500000000002</v>
      </c>
      <c r="AX100" s="18">
        <v>506.80500000000001</v>
      </c>
      <c r="AY100" s="18">
        <v>632.73</v>
      </c>
      <c r="AZ100" s="18">
        <v>764.73</v>
      </c>
    </row>
    <row r="101" spans="1:52" x14ac:dyDescent="0.35">
      <c r="A101" s="51" t="s">
        <v>88</v>
      </c>
      <c r="B101" s="52">
        <v>240</v>
      </c>
      <c r="C101" s="52">
        <v>240</v>
      </c>
      <c r="D101" s="52">
        <v>240</v>
      </c>
      <c r="E101" s="52">
        <v>240</v>
      </c>
      <c r="F101" s="52">
        <v>240</v>
      </c>
      <c r="G101" s="52">
        <v>240</v>
      </c>
      <c r="H101" s="52">
        <v>240</v>
      </c>
      <c r="I101" s="52">
        <v>240</v>
      </c>
      <c r="J101" s="52">
        <v>240</v>
      </c>
      <c r="K101" s="52">
        <v>240.00000000000003</v>
      </c>
      <c r="L101" s="52">
        <v>240.00000000000003</v>
      </c>
      <c r="M101" s="52">
        <v>240.00000000000003</v>
      </c>
      <c r="N101" s="52">
        <v>240.00000000000003</v>
      </c>
      <c r="O101" s="52">
        <v>240.00000000000003</v>
      </c>
      <c r="P101" s="52">
        <v>240.00000000000003</v>
      </c>
      <c r="Q101" s="52">
        <v>241.20000000000002</v>
      </c>
      <c r="R101" s="52">
        <v>242.20000000000002</v>
      </c>
      <c r="S101" s="52">
        <v>242.20000000000002</v>
      </c>
      <c r="T101" s="52">
        <v>256.2</v>
      </c>
      <c r="U101" s="52">
        <v>256.2</v>
      </c>
      <c r="V101" s="52">
        <v>256.2</v>
      </c>
      <c r="W101" s="52">
        <v>256.2</v>
      </c>
      <c r="X101" s="52">
        <v>256.2</v>
      </c>
      <c r="Y101" s="52">
        <v>256.2</v>
      </c>
      <c r="Z101" s="52">
        <v>256.2</v>
      </c>
      <c r="AA101" s="52">
        <v>256.2</v>
      </c>
      <c r="AB101" s="52">
        <v>256.2</v>
      </c>
      <c r="AC101" s="52">
        <v>256.2</v>
      </c>
      <c r="AD101" s="52">
        <v>256.2</v>
      </c>
      <c r="AE101" s="52">
        <v>256.2</v>
      </c>
      <c r="AF101" s="52">
        <v>256.2</v>
      </c>
      <c r="AG101" s="52">
        <v>256.2</v>
      </c>
      <c r="AH101" s="52">
        <v>256.2</v>
      </c>
      <c r="AI101" s="52">
        <v>256.2</v>
      </c>
      <c r="AJ101" s="52">
        <v>256.2</v>
      </c>
      <c r="AK101" s="52">
        <v>256.2</v>
      </c>
      <c r="AL101" s="52">
        <v>256.2</v>
      </c>
      <c r="AM101" s="52">
        <v>256.2</v>
      </c>
      <c r="AN101" s="52">
        <v>256.2</v>
      </c>
      <c r="AO101" s="52">
        <v>256.2</v>
      </c>
      <c r="AP101" s="52">
        <v>256.2</v>
      </c>
      <c r="AQ101" s="52">
        <v>256.2</v>
      </c>
      <c r="AR101" s="52">
        <v>256.2</v>
      </c>
      <c r="AS101" s="52">
        <v>256.2</v>
      </c>
      <c r="AT101" s="52">
        <v>256.2</v>
      </c>
      <c r="AU101" s="52">
        <v>266.20000000000005</v>
      </c>
      <c r="AV101" s="52">
        <v>266.20000000000005</v>
      </c>
      <c r="AW101" s="52">
        <v>276.20000000000005</v>
      </c>
      <c r="AX101" s="52">
        <v>346.20000000000005</v>
      </c>
      <c r="AY101" s="52">
        <v>466.2</v>
      </c>
      <c r="AZ101" s="52">
        <v>586.19999999999993</v>
      </c>
    </row>
    <row r="102" spans="1:52" x14ac:dyDescent="0.35">
      <c r="A102" s="53" t="s">
        <v>89</v>
      </c>
      <c r="B102" s="54">
        <v>0</v>
      </c>
      <c r="C102" s="54">
        <v>0</v>
      </c>
      <c r="D102" s="54">
        <v>0</v>
      </c>
      <c r="E102" s="54">
        <v>0</v>
      </c>
      <c r="F102" s="54">
        <v>0</v>
      </c>
      <c r="G102" s="54">
        <v>0.4</v>
      </c>
      <c r="H102" s="54">
        <v>0.4</v>
      </c>
      <c r="I102" s="54">
        <v>0.4</v>
      </c>
      <c r="J102" s="54">
        <v>0.44</v>
      </c>
      <c r="K102" s="54">
        <v>0.44</v>
      </c>
      <c r="L102" s="54">
        <v>0.44</v>
      </c>
      <c r="M102" s="54">
        <v>0.78</v>
      </c>
      <c r="N102" s="54">
        <v>1.0800000000000003</v>
      </c>
      <c r="O102" s="54">
        <v>1.0800000000000003</v>
      </c>
      <c r="P102" s="54">
        <v>1.0800000000000003</v>
      </c>
      <c r="Q102" s="54">
        <v>1.0800000000000003</v>
      </c>
      <c r="R102" s="54">
        <v>1.0800000000000003</v>
      </c>
      <c r="S102" s="54">
        <v>1.0800000000000003</v>
      </c>
      <c r="T102" s="54">
        <v>1.0800000000000003</v>
      </c>
      <c r="U102" s="54">
        <v>1.0800000000000003</v>
      </c>
      <c r="V102" s="54">
        <v>1.0800000000000003</v>
      </c>
      <c r="W102" s="54">
        <v>1.0800000000000003</v>
      </c>
      <c r="X102" s="54">
        <v>1.0800000000000003</v>
      </c>
      <c r="Y102" s="54">
        <v>1.0800000000000003</v>
      </c>
      <c r="Z102" s="54">
        <v>1.0800000000000003</v>
      </c>
      <c r="AA102" s="54">
        <v>1.0800000000000003</v>
      </c>
      <c r="AB102" s="54">
        <v>1.0800000000000003</v>
      </c>
      <c r="AC102" s="54">
        <v>1.0800000000000003</v>
      </c>
      <c r="AD102" s="54">
        <v>1.0800000000000003</v>
      </c>
      <c r="AE102" s="54">
        <v>1.0800000000000003</v>
      </c>
      <c r="AF102" s="54">
        <v>1.0800000000000003</v>
      </c>
      <c r="AG102" s="54">
        <v>1.0800000000000003</v>
      </c>
      <c r="AH102" s="54">
        <v>1.0800000000000003</v>
      </c>
      <c r="AI102" s="54">
        <v>1.0800000000000003</v>
      </c>
      <c r="AJ102" s="54">
        <v>1.0800000000000003</v>
      </c>
      <c r="AK102" s="54">
        <v>1.0800000000000003</v>
      </c>
      <c r="AL102" s="54">
        <v>1.0800000000000003</v>
      </c>
      <c r="AM102" s="54">
        <v>1.0800000000000003</v>
      </c>
      <c r="AN102" s="54">
        <v>1.0800000000000003</v>
      </c>
      <c r="AO102" s="54">
        <v>1.0800000000000003</v>
      </c>
      <c r="AP102" s="54">
        <v>1.0800000000000003</v>
      </c>
      <c r="AQ102" s="54">
        <v>1.0800000000000003</v>
      </c>
      <c r="AR102" s="54">
        <v>2.88</v>
      </c>
      <c r="AS102" s="54">
        <v>2.88</v>
      </c>
      <c r="AT102" s="54">
        <v>2.8799999999999994</v>
      </c>
      <c r="AU102" s="54">
        <v>4.754999999999999</v>
      </c>
      <c r="AV102" s="54">
        <v>158.655</v>
      </c>
      <c r="AW102" s="54">
        <v>158.655</v>
      </c>
      <c r="AX102" s="54">
        <v>160.60499999999999</v>
      </c>
      <c r="AY102" s="54">
        <v>166.53</v>
      </c>
      <c r="AZ102" s="54">
        <v>178.53</v>
      </c>
    </row>
    <row r="103" spans="1:52" x14ac:dyDescent="0.35">
      <c r="A103" s="17" t="s">
        <v>44</v>
      </c>
      <c r="B103" s="18">
        <v>97991.810888888882</v>
      </c>
      <c r="C103" s="18">
        <v>98414.565888888887</v>
      </c>
      <c r="D103" s="18">
        <v>98728.475888888875</v>
      </c>
      <c r="E103" s="18">
        <v>98944.70688888889</v>
      </c>
      <c r="F103" s="18">
        <v>99146.084388888878</v>
      </c>
      <c r="G103" s="18">
        <v>99412.617388888873</v>
      </c>
      <c r="H103" s="18">
        <v>99482.143388888857</v>
      </c>
      <c r="I103" s="18">
        <v>99890.675388888863</v>
      </c>
      <c r="J103" s="18">
        <v>99925.289388888865</v>
      </c>
      <c r="K103" s="18">
        <v>100753.98250000001</v>
      </c>
      <c r="L103" s="18">
        <v>101815.93850000002</v>
      </c>
      <c r="M103" s="18">
        <v>102611.70090000001</v>
      </c>
      <c r="N103" s="18">
        <v>102697.6219</v>
      </c>
      <c r="O103" s="18">
        <v>103531.2959</v>
      </c>
      <c r="P103" s="18">
        <v>103710.31290000002</v>
      </c>
      <c r="Q103" s="18">
        <v>103988.18900000001</v>
      </c>
      <c r="R103" s="18">
        <v>104680.97200000001</v>
      </c>
      <c r="S103" s="18">
        <v>104791.14000000001</v>
      </c>
      <c r="T103" s="18">
        <v>104895.05700000002</v>
      </c>
      <c r="U103" s="18">
        <v>105022.85700000002</v>
      </c>
      <c r="V103" s="18">
        <v>105114.85700000002</v>
      </c>
      <c r="W103" s="18">
        <v>105406.95700000002</v>
      </c>
      <c r="X103" s="18">
        <v>105594.05700000003</v>
      </c>
      <c r="Y103" s="18">
        <v>105795.85700000003</v>
      </c>
      <c r="Z103" s="18">
        <v>106046.05700000003</v>
      </c>
      <c r="AA103" s="18">
        <v>106335.75700000004</v>
      </c>
      <c r="AB103" s="18">
        <v>106588.25700000004</v>
      </c>
      <c r="AC103" s="18">
        <v>106914.25700000003</v>
      </c>
      <c r="AD103" s="18">
        <v>107189.35700000002</v>
      </c>
      <c r="AE103" s="18">
        <v>107641.35700000002</v>
      </c>
      <c r="AF103" s="18">
        <v>107944.95700000002</v>
      </c>
      <c r="AG103" s="18">
        <v>108165.45700000002</v>
      </c>
      <c r="AH103" s="18">
        <v>108342.55700000003</v>
      </c>
      <c r="AI103" s="18">
        <v>108526.25700000001</v>
      </c>
      <c r="AJ103" s="18">
        <v>108775.55700000003</v>
      </c>
      <c r="AK103" s="18">
        <v>108984.55700000003</v>
      </c>
      <c r="AL103" s="18">
        <v>109222.35700000002</v>
      </c>
      <c r="AM103" s="18">
        <v>109520.45700000002</v>
      </c>
      <c r="AN103" s="18">
        <v>109788.85700000002</v>
      </c>
      <c r="AO103" s="18">
        <v>110010.75700000001</v>
      </c>
      <c r="AP103" s="18">
        <v>110324.15700000001</v>
      </c>
      <c r="AQ103" s="18">
        <v>110482.55700000003</v>
      </c>
      <c r="AR103" s="18">
        <v>110643.45700000002</v>
      </c>
      <c r="AS103" s="18">
        <v>110786.25700000001</v>
      </c>
      <c r="AT103" s="18">
        <v>110848.75700000001</v>
      </c>
      <c r="AU103" s="18">
        <v>110989.35700000002</v>
      </c>
      <c r="AV103" s="18">
        <v>111102.15700000001</v>
      </c>
      <c r="AW103" s="18">
        <v>111197.45700000002</v>
      </c>
      <c r="AX103" s="18">
        <v>111365.55700000003</v>
      </c>
      <c r="AY103" s="18">
        <v>111483.35700000002</v>
      </c>
      <c r="AZ103" s="18">
        <v>111593.65700000001</v>
      </c>
    </row>
    <row r="104" spans="1:52" x14ac:dyDescent="0.35">
      <c r="A104" s="40" t="s">
        <v>90</v>
      </c>
      <c r="B104" s="39">
        <v>42060.591999999997</v>
      </c>
      <c r="C104" s="39">
        <v>42215.847000000002</v>
      </c>
      <c r="D104" s="39">
        <v>42297.597000000002</v>
      </c>
      <c r="E104" s="39">
        <v>42457.128000000004</v>
      </c>
      <c r="F104" s="39">
        <v>42594.505499999999</v>
      </c>
      <c r="G104" s="39">
        <v>42762.218499999981</v>
      </c>
      <c r="H104" s="39">
        <v>42826.78449999998</v>
      </c>
      <c r="I104" s="39">
        <v>43141.096499999985</v>
      </c>
      <c r="J104" s="39">
        <v>43298.05049999999</v>
      </c>
      <c r="K104" s="39">
        <v>43750.116611111123</v>
      </c>
      <c r="L104" s="39">
        <v>44733.272611111126</v>
      </c>
      <c r="M104" s="39">
        <v>44972.035011111126</v>
      </c>
      <c r="N104" s="39">
        <v>45164.756011111123</v>
      </c>
      <c r="O104" s="39">
        <v>45971.930011111122</v>
      </c>
      <c r="P104" s="39">
        <v>45968.647011111127</v>
      </c>
      <c r="Q104" s="39">
        <v>46246.523111111135</v>
      </c>
      <c r="R104" s="39">
        <v>46542.306111111131</v>
      </c>
      <c r="S104" s="39">
        <v>46607.474111111129</v>
      </c>
      <c r="T104" s="39">
        <v>46711.39111111113</v>
      </c>
      <c r="U104" s="39">
        <v>46787.191111111133</v>
      </c>
      <c r="V104" s="39">
        <v>46787.191111111133</v>
      </c>
      <c r="W104" s="39">
        <v>47079.291111111132</v>
      </c>
      <c r="X104" s="39">
        <v>47266.39111111113</v>
      </c>
      <c r="Y104" s="39">
        <v>47468.19111111114</v>
      </c>
      <c r="Z104" s="39">
        <v>47718.391111111137</v>
      </c>
      <c r="AA104" s="39">
        <v>48008.091111111142</v>
      </c>
      <c r="AB104" s="39">
        <v>48260.591111111142</v>
      </c>
      <c r="AC104" s="39">
        <v>48586.591111111135</v>
      </c>
      <c r="AD104" s="39">
        <v>48861.691111111133</v>
      </c>
      <c r="AE104" s="39">
        <v>49313.691111111133</v>
      </c>
      <c r="AF104" s="39">
        <v>49617.291111111132</v>
      </c>
      <c r="AG104" s="39">
        <v>49837.791111111132</v>
      </c>
      <c r="AH104" s="39">
        <v>50014.89111111113</v>
      </c>
      <c r="AI104" s="39">
        <v>50198.591111111135</v>
      </c>
      <c r="AJ104" s="39">
        <v>50447.89111111113</v>
      </c>
      <c r="AK104" s="39">
        <v>50656.89111111113</v>
      </c>
      <c r="AL104" s="39">
        <v>50894.691111111133</v>
      </c>
      <c r="AM104" s="39">
        <v>51192.791111111132</v>
      </c>
      <c r="AN104" s="39">
        <v>51461.191111111133</v>
      </c>
      <c r="AO104" s="39">
        <v>51683.091111111135</v>
      </c>
      <c r="AP104" s="39">
        <v>51996.491111111129</v>
      </c>
      <c r="AQ104" s="39">
        <v>52154.89111111113</v>
      </c>
      <c r="AR104" s="39">
        <v>52315.791111111132</v>
      </c>
      <c r="AS104" s="39">
        <v>52458.591111111135</v>
      </c>
      <c r="AT104" s="39">
        <v>52521.091111111135</v>
      </c>
      <c r="AU104" s="39">
        <v>52661.691111111133</v>
      </c>
      <c r="AV104" s="39">
        <v>52774.491111111129</v>
      </c>
      <c r="AW104" s="39">
        <v>52869.791111111132</v>
      </c>
      <c r="AX104" s="39">
        <v>53037.89111111113</v>
      </c>
      <c r="AY104" s="39">
        <v>53155.691111111133</v>
      </c>
      <c r="AZ104" s="39">
        <v>53265.991111111129</v>
      </c>
    </row>
    <row r="105" spans="1:52" x14ac:dyDescent="0.35">
      <c r="A105" s="40" t="s">
        <v>91</v>
      </c>
      <c r="B105" s="39">
        <v>55931.218888888885</v>
      </c>
      <c r="C105" s="39">
        <v>56198.718888888885</v>
      </c>
      <c r="D105" s="39">
        <v>56430.878888888881</v>
      </c>
      <c r="E105" s="39">
        <v>56487.578888888886</v>
      </c>
      <c r="F105" s="39">
        <v>56551.578888888886</v>
      </c>
      <c r="G105" s="39">
        <v>56650.398888888885</v>
      </c>
      <c r="H105" s="39">
        <v>56655.358888888884</v>
      </c>
      <c r="I105" s="39">
        <v>56749.578888888886</v>
      </c>
      <c r="J105" s="39">
        <v>56627.238888888882</v>
      </c>
      <c r="K105" s="39">
        <v>57003.865888888882</v>
      </c>
      <c r="L105" s="39">
        <v>57082.665888888885</v>
      </c>
      <c r="M105" s="39">
        <v>57639.665888888885</v>
      </c>
      <c r="N105" s="39">
        <v>57532.865888888882</v>
      </c>
      <c r="O105" s="39">
        <v>57559.365888888882</v>
      </c>
      <c r="P105" s="39">
        <v>57741.665888888885</v>
      </c>
      <c r="Q105" s="39">
        <v>57741.665888888885</v>
      </c>
      <c r="R105" s="39">
        <v>58138.665888888885</v>
      </c>
      <c r="S105" s="39">
        <v>58183.665888888885</v>
      </c>
      <c r="T105" s="39">
        <v>58183.665888888885</v>
      </c>
      <c r="U105" s="39">
        <v>58235.665888888885</v>
      </c>
      <c r="V105" s="39">
        <v>58327.665888888885</v>
      </c>
      <c r="W105" s="39">
        <v>58327.665888888885</v>
      </c>
      <c r="X105" s="39">
        <v>58327.665888888885</v>
      </c>
      <c r="Y105" s="39">
        <v>58327.665888888885</v>
      </c>
      <c r="Z105" s="39">
        <v>58327.665888888885</v>
      </c>
      <c r="AA105" s="39">
        <v>58327.665888888885</v>
      </c>
      <c r="AB105" s="39">
        <v>58327.665888888885</v>
      </c>
      <c r="AC105" s="39">
        <v>58327.665888888885</v>
      </c>
      <c r="AD105" s="39">
        <v>58327.665888888885</v>
      </c>
      <c r="AE105" s="39">
        <v>58327.665888888885</v>
      </c>
      <c r="AF105" s="39">
        <v>58327.665888888885</v>
      </c>
      <c r="AG105" s="39">
        <v>58327.665888888885</v>
      </c>
      <c r="AH105" s="39">
        <v>58327.665888888885</v>
      </c>
      <c r="AI105" s="39">
        <v>58327.665888888885</v>
      </c>
      <c r="AJ105" s="39">
        <v>58327.665888888885</v>
      </c>
      <c r="AK105" s="39">
        <v>58327.665888888885</v>
      </c>
      <c r="AL105" s="39">
        <v>58327.665888888885</v>
      </c>
      <c r="AM105" s="39">
        <v>58327.665888888885</v>
      </c>
      <c r="AN105" s="39">
        <v>58327.665888888885</v>
      </c>
      <c r="AO105" s="39">
        <v>58327.665888888885</v>
      </c>
      <c r="AP105" s="39">
        <v>58327.665888888885</v>
      </c>
      <c r="AQ105" s="39">
        <v>58327.665888888885</v>
      </c>
      <c r="AR105" s="39">
        <v>58327.665888888885</v>
      </c>
      <c r="AS105" s="39">
        <v>58327.665888888885</v>
      </c>
      <c r="AT105" s="39">
        <v>58327.665888888885</v>
      </c>
      <c r="AU105" s="39">
        <v>58327.665888888885</v>
      </c>
      <c r="AV105" s="39">
        <v>58327.665888888885</v>
      </c>
      <c r="AW105" s="39">
        <v>58327.665888888885</v>
      </c>
      <c r="AX105" s="39">
        <v>58327.665888888885</v>
      </c>
      <c r="AY105" s="39">
        <v>58327.665888888885</v>
      </c>
      <c r="AZ105" s="39">
        <v>58327.665888888885</v>
      </c>
    </row>
    <row r="106" spans="1:52" x14ac:dyDescent="0.35">
      <c r="A106" s="13" t="s">
        <v>45</v>
      </c>
      <c r="B106" s="14">
        <v>38746.120000000003</v>
      </c>
      <c r="C106" s="14">
        <v>38918.520000000004</v>
      </c>
      <c r="D106" s="14">
        <v>38980.520000000004</v>
      </c>
      <c r="E106" s="14">
        <v>39040.020000000004</v>
      </c>
      <c r="F106" s="14">
        <v>40096.42</v>
      </c>
      <c r="G106" s="14">
        <v>40851.980000000003</v>
      </c>
      <c r="H106" s="14">
        <v>41294.58</v>
      </c>
      <c r="I106" s="14">
        <v>41294.58</v>
      </c>
      <c r="J106" s="14">
        <v>41572.58</v>
      </c>
      <c r="K106" s="14">
        <v>41968.58</v>
      </c>
      <c r="L106" s="14">
        <v>42327.38</v>
      </c>
      <c r="M106" s="14">
        <v>42567.38</v>
      </c>
      <c r="N106" s="14">
        <v>42742.48</v>
      </c>
      <c r="O106" s="14">
        <v>43171.48</v>
      </c>
      <c r="P106" s="14">
        <v>43524.480000000003</v>
      </c>
      <c r="Q106" s="14">
        <v>44591.48</v>
      </c>
      <c r="R106" s="14">
        <v>45216.08</v>
      </c>
      <c r="S106" s="14">
        <v>45466.080000000002</v>
      </c>
      <c r="T106" s="14">
        <v>45858.080000000002</v>
      </c>
      <c r="U106" s="14">
        <v>45858.080000000002</v>
      </c>
      <c r="V106" s="14">
        <v>45858.080000000002</v>
      </c>
      <c r="W106" s="14">
        <v>45858.080000000002</v>
      </c>
      <c r="X106" s="14">
        <v>45715.08</v>
      </c>
      <c r="Y106" s="14">
        <v>45615.08</v>
      </c>
      <c r="Z106" s="14">
        <v>45615.08</v>
      </c>
      <c r="AA106" s="14">
        <v>45615.08</v>
      </c>
      <c r="AB106" s="14">
        <v>45608.98</v>
      </c>
      <c r="AC106" s="14">
        <v>45608.98</v>
      </c>
      <c r="AD106" s="14">
        <v>45608.98</v>
      </c>
      <c r="AE106" s="14">
        <v>45608.98</v>
      </c>
      <c r="AF106" s="14">
        <v>45608.98</v>
      </c>
      <c r="AG106" s="14">
        <v>45608.98</v>
      </c>
      <c r="AH106" s="14">
        <v>45465.98</v>
      </c>
      <c r="AI106" s="14">
        <v>45300.98</v>
      </c>
      <c r="AJ106" s="14">
        <v>45300.98</v>
      </c>
      <c r="AK106" s="14">
        <v>45300.98</v>
      </c>
      <c r="AL106" s="14">
        <v>45300.98</v>
      </c>
      <c r="AM106" s="14">
        <v>45300.98</v>
      </c>
      <c r="AN106" s="14">
        <v>45300.98</v>
      </c>
      <c r="AO106" s="14">
        <v>45300.98</v>
      </c>
      <c r="AP106" s="14">
        <v>45300.98</v>
      </c>
      <c r="AQ106" s="14">
        <v>45225.98</v>
      </c>
      <c r="AR106" s="14">
        <v>45150.98</v>
      </c>
      <c r="AS106" s="14">
        <v>45150.98</v>
      </c>
      <c r="AT106" s="14">
        <v>45150.98</v>
      </c>
      <c r="AU106" s="14">
        <v>45084.98</v>
      </c>
      <c r="AV106" s="14">
        <v>45084.98</v>
      </c>
      <c r="AW106" s="14">
        <v>45084.98</v>
      </c>
      <c r="AX106" s="14">
        <v>44885.38</v>
      </c>
      <c r="AY106" s="14">
        <v>44833.120000000003</v>
      </c>
      <c r="AZ106" s="14">
        <v>44744.160000000003</v>
      </c>
    </row>
    <row r="107" spans="1:52" x14ac:dyDescent="0.3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x14ac:dyDescent="0.35">
      <c r="A108" s="19" t="s">
        <v>51</v>
      </c>
      <c r="B108" s="35">
        <v>125190.45271267988</v>
      </c>
      <c r="C108" s="35">
        <v>126865.57655478515</v>
      </c>
      <c r="D108" s="35">
        <v>127227.10355478515</v>
      </c>
      <c r="E108" s="35">
        <v>128731.82232671499</v>
      </c>
      <c r="F108" s="35">
        <v>132395.20183953547</v>
      </c>
      <c r="G108" s="35">
        <v>132921.1418395355</v>
      </c>
      <c r="H108" s="35">
        <v>136000.96183953551</v>
      </c>
      <c r="I108" s="35">
        <v>139842.96652374603</v>
      </c>
      <c r="J108" s="35">
        <v>143011.65130441196</v>
      </c>
      <c r="K108" s="35">
        <v>145941.14835704351</v>
      </c>
      <c r="L108" s="35">
        <v>148989.8554397503</v>
      </c>
      <c r="M108" s="35">
        <v>153181.74978975029</v>
      </c>
      <c r="N108" s="35">
        <v>154572.78328975028</v>
      </c>
      <c r="O108" s="35">
        <v>154524.70485205523</v>
      </c>
      <c r="P108" s="35">
        <v>155101.08639665614</v>
      </c>
      <c r="Q108" s="35">
        <v>152371.30664516363</v>
      </c>
      <c r="R108" s="35">
        <v>148563.65680402974</v>
      </c>
      <c r="S108" s="35">
        <v>145088.84677888852</v>
      </c>
      <c r="T108" s="35">
        <v>143053.88151673262</v>
      </c>
      <c r="U108" s="35">
        <v>140567.25751096354</v>
      </c>
      <c r="V108" s="35">
        <v>139351.32346231985</v>
      </c>
      <c r="W108" s="35">
        <v>135937.76646231985</v>
      </c>
      <c r="X108" s="35">
        <v>133814.92961231986</v>
      </c>
      <c r="Y108" s="35">
        <v>133851.44861231986</v>
      </c>
      <c r="Z108" s="35">
        <v>131857.74478231982</v>
      </c>
      <c r="AA108" s="35">
        <v>130176.86398231985</v>
      </c>
      <c r="AB108" s="35">
        <v>128257.10030231986</v>
      </c>
      <c r="AC108" s="35">
        <v>125563.06522231984</v>
      </c>
      <c r="AD108" s="35">
        <v>124999.50322231984</v>
      </c>
      <c r="AE108" s="35">
        <v>122612.81022231985</v>
      </c>
      <c r="AF108" s="35">
        <v>119594.73322231983</v>
      </c>
      <c r="AG108" s="35">
        <v>118076.34071231987</v>
      </c>
      <c r="AH108" s="35">
        <v>114712.60138377073</v>
      </c>
      <c r="AI108" s="35">
        <v>113838.76464377072</v>
      </c>
      <c r="AJ108" s="35">
        <v>113438.66764377071</v>
      </c>
      <c r="AK108" s="35">
        <v>109770.80105377072</v>
      </c>
      <c r="AL108" s="35">
        <v>107678.47727399283</v>
      </c>
      <c r="AM108" s="35">
        <v>104387.14460192305</v>
      </c>
      <c r="AN108" s="35">
        <v>105139.34214192306</v>
      </c>
      <c r="AO108" s="35">
        <v>104224.39846416838</v>
      </c>
      <c r="AP108" s="35">
        <v>101668.24833416838</v>
      </c>
      <c r="AQ108" s="35">
        <v>104150.05675416837</v>
      </c>
      <c r="AR108" s="35">
        <v>101994.48307416835</v>
      </c>
      <c r="AS108" s="35">
        <v>104033.85499416836</v>
      </c>
      <c r="AT108" s="35">
        <v>105562.0939457473</v>
      </c>
      <c r="AU108" s="35">
        <v>106492.06394258942</v>
      </c>
      <c r="AV108" s="35">
        <v>104430.77148258942</v>
      </c>
      <c r="AW108" s="35">
        <v>104341.59536825502</v>
      </c>
      <c r="AX108" s="35">
        <v>103807.93495878132</v>
      </c>
      <c r="AY108" s="35">
        <v>101648.1625645708</v>
      </c>
      <c r="AZ108" s="35">
        <v>100134.35600982855</v>
      </c>
    </row>
    <row r="109" spans="1:52" x14ac:dyDescent="0.35">
      <c r="A109" s="36" t="s">
        <v>6</v>
      </c>
      <c r="B109" s="37">
        <v>0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</row>
    <row r="110" spans="1:52" x14ac:dyDescent="0.35">
      <c r="A110" s="38" t="s">
        <v>80</v>
      </c>
      <c r="B110" s="39">
        <v>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9">
        <v>0</v>
      </c>
      <c r="AL110" s="39">
        <v>0</v>
      </c>
      <c r="AM110" s="39">
        <v>0</v>
      </c>
      <c r="AN110" s="39">
        <v>0</v>
      </c>
      <c r="AO110" s="39">
        <v>0</v>
      </c>
      <c r="AP110" s="39">
        <v>0</v>
      </c>
      <c r="AQ110" s="39">
        <v>0</v>
      </c>
      <c r="AR110" s="39">
        <v>0</v>
      </c>
      <c r="AS110" s="39">
        <v>0</v>
      </c>
      <c r="AT110" s="39">
        <v>0</v>
      </c>
      <c r="AU110" s="39">
        <v>0</v>
      </c>
      <c r="AV110" s="39">
        <v>0</v>
      </c>
      <c r="AW110" s="39">
        <v>0</v>
      </c>
      <c r="AX110" s="39">
        <v>0</v>
      </c>
      <c r="AY110" s="39">
        <v>0</v>
      </c>
      <c r="AZ110" s="39">
        <v>0</v>
      </c>
    </row>
    <row r="111" spans="1:52" x14ac:dyDescent="0.35">
      <c r="A111" s="40" t="s">
        <v>81</v>
      </c>
      <c r="B111" s="39">
        <v>0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9">
        <v>0</v>
      </c>
      <c r="AL111" s="39">
        <v>0</v>
      </c>
      <c r="AM111" s="39">
        <v>0</v>
      </c>
      <c r="AN111" s="39">
        <v>0</v>
      </c>
      <c r="AO111" s="39">
        <v>0</v>
      </c>
      <c r="AP111" s="39">
        <v>0</v>
      </c>
      <c r="AQ111" s="39">
        <v>0</v>
      </c>
      <c r="AR111" s="39">
        <v>0</v>
      </c>
      <c r="AS111" s="39">
        <v>0</v>
      </c>
      <c r="AT111" s="39">
        <v>0</v>
      </c>
      <c r="AU111" s="39">
        <v>0</v>
      </c>
      <c r="AV111" s="39">
        <v>0</v>
      </c>
      <c r="AW111" s="39">
        <v>0</v>
      </c>
      <c r="AX111" s="39">
        <v>0</v>
      </c>
      <c r="AY111" s="39">
        <v>0</v>
      </c>
      <c r="AZ111" s="39">
        <v>0</v>
      </c>
    </row>
    <row r="112" spans="1:52" x14ac:dyDescent="0.35">
      <c r="A112" s="40" t="s">
        <v>82</v>
      </c>
      <c r="B112" s="39">
        <v>0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9">
        <v>0</v>
      </c>
      <c r="AL112" s="39">
        <v>0</v>
      </c>
      <c r="AM112" s="39">
        <v>0</v>
      </c>
      <c r="AN112" s="39">
        <v>0</v>
      </c>
      <c r="AO112" s="39">
        <v>0</v>
      </c>
      <c r="AP112" s="39">
        <v>0</v>
      </c>
      <c r="AQ112" s="39">
        <v>0</v>
      </c>
      <c r="AR112" s="39">
        <v>0</v>
      </c>
      <c r="AS112" s="39">
        <v>0</v>
      </c>
      <c r="AT112" s="39">
        <v>0</v>
      </c>
      <c r="AU112" s="39">
        <v>0</v>
      </c>
      <c r="AV112" s="39">
        <v>0</v>
      </c>
      <c r="AW112" s="39">
        <v>0</v>
      </c>
      <c r="AX112" s="39">
        <v>0</v>
      </c>
      <c r="AY112" s="39">
        <v>0</v>
      </c>
      <c r="AZ112" s="39">
        <v>0</v>
      </c>
    </row>
    <row r="113" spans="1:52" x14ac:dyDescent="0.35">
      <c r="A113" s="41" t="s">
        <v>47</v>
      </c>
      <c r="B113" s="42">
        <v>125190.45271267988</v>
      </c>
      <c r="C113" s="42">
        <v>126865.57655478515</v>
      </c>
      <c r="D113" s="42">
        <v>127227.10355478515</v>
      </c>
      <c r="E113" s="42">
        <v>128731.82232671499</v>
      </c>
      <c r="F113" s="42">
        <v>132395.20183953547</v>
      </c>
      <c r="G113" s="42">
        <v>132921.1418395355</v>
      </c>
      <c r="H113" s="42">
        <v>136000.96183953551</v>
      </c>
      <c r="I113" s="42">
        <v>139842.96652374603</v>
      </c>
      <c r="J113" s="42">
        <v>143011.65130441196</v>
      </c>
      <c r="K113" s="42">
        <v>145941.14835704351</v>
      </c>
      <c r="L113" s="42">
        <v>148989.8554397503</v>
      </c>
      <c r="M113" s="42">
        <v>153181.74978975029</v>
      </c>
      <c r="N113" s="42">
        <v>154572.78328975028</v>
      </c>
      <c r="O113" s="42">
        <v>154524.70485205523</v>
      </c>
      <c r="P113" s="42">
        <v>155101.08639665614</v>
      </c>
      <c r="Q113" s="42">
        <v>152371.30664516363</v>
      </c>
      <c r="R113" s="42">
        <v>148563.65680402974</v>
      </c>
      <c r="S113" s="42">
        <v>145088.84677888852</v>
      </c>
      <c r="T113" s="42">
        <v>143053.88151673262</v>
      </c>
      <c r="U113" s="42">
        <v>140567.25751096354</v>
      </c>
      <c r="V113" s="42">
        <v>139351.32346231985</v>
      </c>
      <c r="W113" s="42">
        <v>135937.76646231985</v>
      </c>
      <c r="X113" s="42">
        <v>133814.92961231986</v>
      </c>
      <c r="Y113" s="42">
        <v>133851.44861231986</v>
      </c>
      <c r="Z113" s="42">
        <v>131857.74478231982</v>
      </c>
      <c r="AA113" s="42">
        <v>130176.86398231985</v>
      </c>
      <c r="AB113" s="42">
        <v>128257.10030231986</v>
      </c>
      <c r="AC113" s="42">
        <v>125563.06522231984</v>
      </c>
      <c r="AD113" s="42">
        <v>124999.50322231984</v>
      </c>
      <c r="AE113" s="42">
        <v>122612.81022231985</v>
      </c>
      <c r="AF113" s="42">
        <v>119594.73322231983</v>
      </c>
      <c r="AG113" s="42">
        <v>118076.34071231987</v>
      </c>
      <c r="AH113" s="42">
        <v>114712.60138377073</v>
      </c>
      <c r="AI113" s="42">
        <v>113838.76464377072</v>
      </c>
      <c r="AJ113" s="42">
        <v>113438.66764377071</v>
      </c>
      <c r="AK113" s="42">
        <v>109770.80105377072</v>
      </c>
      <c r="AL113" s="42">
        <v>107678.47727399283</v>
      </c>
      <c r="AM113" s="42">
        <v>104387.14460192305</v>
      </c>
      <c r="AN113" s="42">
        <v>105139.34214192306</v>
      </c>
      <c r="AO113" s="42">
        <v>104224.39846416838</v>
      </c>
      <c r="AP113" s="42">
        <v>101668.24833416838</v>
      </c>
      <c r="AQ113" s="42">
        <v>104150.05675416837</v>
      </c>
      <c r="AR113" s="42">
        <v>101994.48307416835</v>
      </c>
      <c r="AS113" s="42">
        <v>104033.85499416836</v>
      </c>
      <c r="AT113" s="42">
        <v>105562.0939457473</v>
      </c>
      <c r="AU113" s="42">
        <v>106492.06394258942</v>
      </c>
      <c r="AV113" s="42">
        <v>104430.77148258942</v>
      </c>
      <c r="AW113" s="42">
        <v>104341.59536825502</v>
      </c>
      <c r="AX113" s="42">
        <v>103807.93495878132</v>
      </c>
      <c r="AY113" s="42">
        <v>101648.1625645708</v>
      </c>
      <c r="AZ113" s="42">
        <v>100134.35600982855</v>
      </c>
    </row>
    <row r="114" spans="1:52" s="44" customFormat="1" ht="15" customHeight="1" x14ac:dyDescent="0.3">
      <c r="A114" s="43" t="s">
        <v>35</v>
      </c>
      <c r="B114" s="16">
        <v>39240.968741079392</v>
      </c>
      <c r="C114" s="16">
        <v>38339.168741079397</v>
      </c>
      <c r="D114" s="16">
        <v>38097.268741079402</v>
      </c>
      <c r="E114" s="16">
        <v>37615.768741079402</v>
      </c>
      <c r="F114" s="16">
        <v>37252.368741079394</v>
      </c>
      <c r="G114" s="16">
        <v>36939.368741079394</v>
      </c>
      <c r="H114" s="16">
        <v>36863.868741079401</v>
      </c>
      <c r="I114" s="16">
        <v>36579.268741079395</v>
      </c>
      <c r="J114" s="16">
        <v>36127.368741079394</v>
      </c>
      <c r="K114" s="16">
        <v>36044.668741079397</v>
      </c>
      <c r="L114" s="16">
        <v>35423.368741079394</v>
      </c>
      <c r="M114" s="16">
        <v>37613.568741079398</v>
      </c>
      <c r="N114" s="16">
        <v>37397.028741079397</v>
      </c>
      <c r="O114" s="16">
        <v>37434.128741079396</v>
      </c>
      <c r="P114" s="16">
        <v>37015.028741079397</v>
      </c>
      <c r="Q114" s="16">
        <v>35920.628741079396</v>
      </c>
      <c r="R114" s="16">
        <v>33638.41348684211</v>
      </c>
      <c r="S114" s="16">
        <v>32645.513486842101</v>
      </c>
      <c r="T114" s="16">
        <v>32086.713486842102</v>
      </c>
      <c r="U114" s="16">
        <v>30727.613486842103</v>
      </c>
      <c r="V114" s="16">
        <v>29428.613486842103</v>
      </c>
      <c r="W114" s="16">
        <v>28695.113486842103</v>
      </c>
      <c r="X114" s="16">
        <v>28392.013486842101</v>
      </c>
      <c r="Y114" s="16">
        <v>28970.113486842103</v>
      </c>
      <c r="Z114" s="16">
        <v>28744.513486842105</v>
      </c>
      <c r="AA114" s="16">
        <v>28134.513486842105</v>
      </c>
      <c r="AB114" s="16">
        <v>28128.513486842105</v>
      </c>
      <c r="AC114" s="16">
        <v>26788.713486842102</v>
      </c>
      <c r="AD114" s="16">
        <v>26307.213486842105</v>
      </c>
      <c r="AE114" s="16">
        <v>24791.013486842105</v>
      </c>
      <c r="AF114" s="16">
        <v>22444.713486842105</v>
      </c>
      <c r="AG114" s="16">
        <v>21945.413486842106</v>
      </c>
      <c r="AH114" s="16">
        <v>21037.013486842105</v>
      </c>
      <c r="AI114" s="16">
        <v>17458.218746842103</v>
      </c>
      <c r="AJ114" s="16">
        <v>17018.418746842108</v>
      </c>
      <c r="AK114" s="16">
        <v>15319.218746842107</v>
      </c>
      <c r="AL114" s="16">
        <v>13278.31875</v>
      </c>
      <c r="AM114" s="16">
        <v>11266.018749999999</v>
      </c>
      <c r="AN114" s="16">
        <v>10441.418750000001</v>
      </c>
      <c r="AO114" s="16">
        <v>9116.6</v>
      </c>
      <c r="AP114" s="16">
        <v>8686.2000000000007</v>
      </c>
      <c r="AQ114" s="16">
        <v>8339</v>
      </c>
      <c r="AR114" s="16">
        <v>7957.7</v>
      </c>
      <c r="AS114" s="16">
        <v>7484.9</v>
      </c>
      <c r="AT114" s="16">
        <v>7382.7</v>
      </c>
      <c r="AU114" s="16">
        <v>7309.7</v>
      </c>
      <c r="AV114" s="16">
        <v>6617.1</v>
      </c>
      <c r="AW114" s="16">
        <v>6226</v>
      </c>
      <c r="AX114" s="16">
        <v>5948</v>
      </c>
      <c r="AY114" s="16">
        <v>5879</v>
      </c>
      <c r="AZ114" s="16">
        <v>5850</v>
      </c>
    </row>
    <row r="115" spans="1:52" s="44" customFormat="1" ht="15" customHeight="1" x14ac:dyDescent="0.3">
      <c r="A115" s="45" t="s">
        <v>83</v>
      </c>
      <c r="B115" s="39">
        <v>0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39">
        <v>0</v>
      </c>
      <c r="Q115" s="39">
        <v>0</v>
      </c>
      <c r="R115" s="39">
        <v>0</v>
      </c>
      <c r="S115" s="39">
        <v>0</v>
      </c>
      <c r="T115" s="39">
        <v>0</v>
      </c>
      <c r="U115" s="39">
        <v>0</v>
      </c>
      <c r="V115" s="39">
        <v>0</v>
      </c>
      <c r="W115" s="39">
        <v>0</v>
      </c>
      <c r="X115" s="39">
        <v>0</v>
      </c>
      <c r="Y115" s="39">
        <v>0</v>
      </c>
      <c r="Z115" s="39">
        <v>0</v>
      </c>
      <c r="AA115" s="39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0</v>
      </c>
      <c r="AK115" s="39">
        <v>840</v>
      </c>
      <c r="AL115" s="39">
        <v>840</v>
      </c>
      <c r="AM115" s="39">
        <v>840</v>
      </c>
      <c r="AN115" s="39">
        <v>840</v>
      </c>
      <c r="AO115" s="39">
        <v>840</v>
      </c>
      <c r="AP115" s="39">
        <v>840</v>
      </c>
      <c r="AQ115" s="39">
        <v>840</v>
      </c>
      <c r="AR115" s="39">
        <v>840</v>
      </c>
      <c r="AS115" s="39">
        <v>840</v>
      </c>
      <c r="AT115" s="39">
        <v>840</v>
      </c>
      <c r="AU115" s="39">
        <v>840</v>
      </c>
      <c r="AV115" s="39">
        <v>840</v>
      </c>
      <c r="AW115" s="39">
        <v>840</v>
      </c>
      <c r="AX115" s="39">
        <v>840</v>
      </c>
      <c r="AY115" s="39">
        <v>840</v>
      </c>
      <c r="AZ115" s="39">
        <v>840</v>
      </c>
    </row>
    <row r="116" spans="1:52" s="44" customFormat="1" ht="15" customHeight="1" x14ac:dyDescent="0.3">
      <c r="A116" s="45" t="s">
        <v>84</v>
      </c>
      <c r="B116" s="39">
        <v>3698</v>
      </c>
      <c r="C116" s="39">
        <v>4148</v>
      </c>
      <c r="D116" s="39">
        <v>4148</v>
      </c>
      <c r="E116" s="39">
        <v>4148</v>
      </c>
      <c r="F116" s="39">
        <v>4148</v>
      </c>
      <c r="G116" s="39">
        <v>4148</v>
      </c>
      <c r="H116" s="39">
        <v>4148</v>
      </c>
      <c r="I116" s="39">
        <v>4148</v>
      </c>
      <c r="J116" s="39">
        <v>4148</v>
      </c>
      <c r="K116" s="39">
        <v>4148</v>
      </c>
      <c r="L116" s="39">
        <v>3900</v>
      </c>
      <c r="M116" s="39">
        <v>6542</v>
      </c>
      <c r="N116" s="39">
        <v>6542</v>
      </c>
      <c r="O116" s="39">
        <v>7442</v>
      </c>
      <c r="P116" s="39">
        <v>7442</v>
      </c>
      <c r="Q116" s="39">
        <v>7442</v>
      </c>
      <c r="R116" s="39">
        <v>7442</v>
      </c>
      <c r="S116" s="39">
        <v>7442</v>
      </c>
      <c r="T116" s="39">
        <v>7442</v>
      </c>
      <c r="U116" s="39">
        <v>7177</v>
      </c>
      <c r="V116" s="39">
        <v>7177</v>
      </c>
      <c r="W116" s="39">
        <v>7177</v>
      </c>
      <c r="X116" s="39">
        <v>7177</v>
      </c>
      <c r="Y116" s="39">
        <v>7177</v>
      </c>
      <c r="Z116" s="39">
        <v>7177</v>
      </c>
      <c r="AA116" s="39">
        <v>7177</v>
      </c>
      <c r="AB116" s="39">
        <v>7177</v>
      </c>
      <c r="AC116" s="39">
        <v>7177</v>
      </c>
      <c r="AD116" s="39">
        <v>7177</v>
      </c>
      <c r="AE116" s="39">
        <v>6802</v>
      </c>
      <c r="AF116" s="39">
        <v>6427</v>
      </c>
      <c r="AG116" s="39">
        <v>6427</v>
      </c>
      <c r="AH116" s="39">
        <v>6427</v>
      </c>
      <c r="AI116" s="39">
        <v>6427</v>
      </c>
      <c r="AJ116" s="39">
        <v>6427</v>
      </c>
      <c r="AK116" s="39">
        <v>6162</v>
      </c>
      <c r="AL116" s="39">
        <v>6162</v>
      </c>
      <c r="AM116" s="39">
        <v>5732</v>
      </c>
      <c r="AN116" s="39">
        <v>5320</v>
      </c>
      <c r="AO116" s="39">
        <v>4767</v>
      </c>
      <c r="AP116" s="39">
        <v>4767</v>
      </c>
      <c r="AQ116" s="39">
        <v>4767</v>
      </c>
      <c r="AR116" s="39">
        <v>4407</v>
      </c>
      <c r="AS116" s="39">
        <v>3992</v>
      </c>
      <c r="AT116" s="39">
        <v>3992</v>
      </c>
      <c r="AU116" s="39">
        <v>3992</v>
      </c>
      <c r="AV116" s="39">
        <v>3542</v>
      </c>
      <c r="AW116" s="39">
        <v>3542</v>
      </c>
      <c r="AX116" s="39">
        <v>3542</v>
      </c>
      <c r="AY116" s="39">
        <v>3542</v>
      </c>
      <c r="AZ116" s="39">
        <v>3542</v>
      </c>
    </row>
    <row r="117" spans="1:52" s="44" customFormat="1" ht="15" customHeight="1" x14ac:dyDescent="0.3">
      <c r="A117" s="45" t="s">
        <v>85</v>
      </c>
      <c r="B117" s="39">
        <v>12.3</v>
      </c>
      <c r="C117" s="39">
        <v>12.3</v>
      </c>
      <c r="D117" s="39">
        <v>12.3</v>
      </c>
      <c r="E117" s="39">
        <v>12.3</v>
      </c>
      <c r="F117" s="39">
        <v>12.3</v>
      </c>
      <c r="G117" s="39">
        <v>12.3</v>
      </c>
      <c r="H117" s="39">
        <v>12.3</v>
      </c>
      <c r="I117" s="39">
        <v>12.3</v>
      </c>
      <c r="J117" s="39">
        <v>12.3</v>
      </c>
      <c r="K117" s="39">
        <v>12.3</v>
      </c>
      <c r="L117" s="39">
        <v>41.300000000000004</v>
      </c>
      <c r="M117" s="39">
        <v>41.300000000000004</v>
      </c>
      <c r="N117" s="39">
        <v>41.300000000000004</v>
      </c>
      <c r="O117" s="39">
        <v>41.300000000000004</v>
      </c>
      <c r="P117" s="39">
        <v>41.300000000000004</v>
      </c>
      <c r="Q117" s="39">
        <v>41.300000000000004</v>
      </c>
      <c r="R117" s="39">
        <v>41.300000000000004</v>
      </c>
      <c r="S117" s="39">
        <v>41.300000000000004</v>
      </c>
      <c r="T117" s="39">
        <v>41.300000000000004</v>
      </c>
      <c r="U117" s="39">
        <v>41.300000000000004</v>
      </c>
      <c r="V117" s="39">
        <v>41.300000000000004</v>
      </c>
      <c r="W117" s="39">
        <v>41.300000000000004</v>
      </c>
      <c r="X117" s="39">
        <v>41.300000000000004</v>
      </c>
      <c r="Y117" s="39">
        <v>941.30000000000007</v>
      </c>
      <c r="Z117" s="39">
        <v>941.30000000000007</v>
      </c>
      <c r="AA117" s="39">
        <v>941.30000000000007</v>
      </c>
      <c r="AB117" s="39">
        <v>941.30000000000007</v>
      </c>
      <c r="AC117" s="39">
        <v>941.30000000000007</v>
      </c>
      <c r="AD117" s="39">
        <v>929</v>
      </c>
      <c r="AE117" s="39">
        <v>929</v>
      </c>
      <c r="AF117" s="39">
        <v>929</v>
      </c>
      <c r="AG117" s="39">
        <v>929</v>
      </c>
      <c r="AH117" s="39">
        <v>929</v>
      </c>
      <c r="AI117" s="39">
        <v>929</v>
      </c>
      <c r="AJ117" s="39">
        <v>929</v>
      </c>
      <c r="AK117" s="39">
        <v>929</v>
      </c>
      <c r="AL117" s="39">
        <v>929</v>
      </c>
      <c r="AM117" s="39">
        <v>929</v>
      </c>
      <c r="AN117" s="39">
        <v>929</v>
      </c>
      <c r="AO117" s="39">
        <v>929</v>
      </c>
      <c r="AP117" s="39">
        <v>929</v>
      </c>
      <c r="AQ117" s="39">
        <v>929</v>
      </c>
      <c r="AR117" s="39">
        <v>929</v>
      </c>
      <c r="AS117" s="39">
        <v>929</v>
      </c>
      <c r="AT117" s="39">
        <v>929</v>
      </c>
      <c r="AU117" s="39">
        <v>929</v>
      </c>
      <c r="AV117" s="39">
        <v>929</v>
      </c>
      <c r="AW117" s="39">
        <v>929</v>
      </c>
      <c r="AX117" s="39">
        <v>929</v>
      </c>
      <c r="AY117" s="39">
        <v>929</v>
      </c>
      <c r="AZ117" s="39">
        <v>900</v>
      </c>
    </row>
    <row r="118" spans="1:52" s="44" customFormat="1" ht="15" customHeight="1" x14ac:dyDescent="0.3">
      <c r="A118" s="45" t="s">
        <v>54</v>
      </c>
      <c r="B118" s="39">
        <v>35530.668741079389</v>
      </c>
      <c r="C118" s="39">
        <v>34178.868741079394</v>
      </c>
      <c r="D118" s="39">
        <v>33936.968741079399</v>
      </c>
      <c r="E118" s="39">
        <v>33455.468741079399</v>
      </c>
      <c r="F118" s="39">
        <v>33092.068741079391</v>
      </c>
      <c r="G118" s="39">
        <v>32779.068741079391</v>
      </c>
      <c r="H118" s="39">
        <v>32703.568741079398</v>
      </c>
      <c r="I118" s="39">
        <v>32418.968741079396</v>
      </c>
      <c r="J118" s="39">
        <v>31967.068741079394</v>
      </c>
      <c r="K118" s="39">
        <v>31884.368741079394</v>
      </c>
      <c r="L118" s="39">
        <v>31482.068741079394</v>
      </c>
      <c r="M118" s="39">
        <v>31030.268741079395</v>
      </c>
      <c r="N118" s="39">
        <v>30813.728741079394</v>
      </c>
      <c r="O118" s="39">
        <v>29950.828741079393</v>
      </c>
      <c r="P118" s="39">
        <v>29531.728741079394</v>
      </c>
      <c r="Q118" s="39">
        <v>28437.328741079393</v>
      </c>
      <c r="R118" s="39">
        <v>26155.113486842103</v>
      </c>
      <c r="S118" s="39">
        <v>25162.213486842102</v>
      </c>
      <c r="T118" s="39">
        <v>24603.413486842102</v>
      </c>
      <c r="U118" s="39">
        <v>23509.313486842104</v>
      </c>
      <c r="V118" s="39">
        <v>22210.313486842104</v>
      </c>
      <c r="W118" s="39">
        <v>21476.813486842104</v>
      </c>
      <c r="X118" s="39">
        <v>21173.713486842102</v>
      </c>
      <c r="Y118" s="39">
        <v>20851.813486842104</v>
      </c>
      <c r="Z118" s="39">
        <v>20626.213486842105</v>
      </c>
      <c r="AA118" s="39">
        <v>20016.213486842105</v>
      </c>
      <c r="AB118" s="39">
        <v>20010.213486842105</v>
      </c>
      <c r="AC118" s="39">
        <v>18670.413486842102</v>
      </c>
      <c r="AD118" s="39">
        <v>18201.213486842105</v>
      </c>
      <c r="AE118" s="39">
        <v>17060.013486842105</v>
      </c>
      <c r="AF118" s="39">
        <v>15088.713486842105</v>
      </c>
      <c r="AG118" s="39">
        <v>14589.413486842106</v>
      </c>
      <c r="AH118" s="39">
        <v>13681.013486842105</v>
      </c>
      <c r="AI118" s="39">
        <v>10102.218746842105</v>
      </c>
      <c r="AJ118" s="39">
        <v>9662.418746842106</v>
      </c>
      <c r="AK118" s="39">
        <v>7388.2187468421062</v>
      </c>
      <c r="AL118" s="39">
        <v>5347.3187500000004</v>
      </c>
      <c r="AM118" s="39">
        <v>3765.0187500000002</v>
      </c>
      <c r="AN118" s="39">
        <v>3352.4187500000003</v>
      </c>
      <c r="AO118" s="39">
        <v>2580.6</v>
      </c>
      <c r="AP118" s="39">
        <v>2150.1999999999998</v>
      </c>
      <c r="AQ118" s="39">
        <v>1803</v>
      </c>
      <c r="AR118" s="39">
        <v>1781.7</v>
      </c>
      <c r="AS118" s="39">
        <v>1723.9</v>
      </c>
      <c r="AT118" s="39">
        <v>1621.7</v>
      </c>
      <c r="AU118" s="39">
        <v>1548.7</v>
      </c>
      <c r="AV118" s="39">
        <v>1306.1000000000001</v>
      </c>
      <c r="AW118" s="39">
        <v>915</v>
      </c>
      <c r="AX118" s="39">
        <v>637</v>
      </c>
      <c r="AY118" s="39">
        <v>568</v>
      </c>
      <c r="AZ118" s="39">
        <v>568</v>
      </c>
    </row>
    <row r="119" spans="1:52" s="44" customFormat="1" ht="15" customHeight="1" x14ac:dyDescent="0.3">
      <c r="A119" s="46" t="s">
        <v>36</v>
      </c>
      <c r="B119" s="18">
        <v>12022.768823529412</v>
      </c>
      <c r="C119" s="18">
        <v>12310.168823529413</v>
      </c>
      <c r="D119" s="18">
        <v>12181.168823529413</v>
      </c>
      <c r="E119" s="18">
        <v>12538.168823529413</v>
      </c>
      <c r="F119" s="18">
        <v>12487.668823529413</v>
      </c>
      <c r="G119" s="18">
        <v>12243.668823529413</v>
      </c>
      <c r="H119" s="18">
        <v>12272.168823529413</v>
      </c>
      <c r="I119" s="18">
        <v>12296.868823529412</v>
      </c>
      <c r="J119" s="18">
        <v>12294.168823529413</v>
      </c>
      <c r="K119" s="18">
        <v>12503.168823529413</v>
      </c>
      <c r="L119" s="18">
        <v>12669.868823529412</v>
      </c>
      <c r="M119" s="18">
        <v>12854.868823529412</v>
      </c>
      <c r="N119" s="18">
        <v>12710.868823529412</v>
      </c>
      <c r="O119" s="18">
        <v>12779.268823529412</v>
      </c>
      <c r="P119" s="18">
        <v>12553.968823529412</v>
      </c>
      <c r="Q119" s="18">
        <v>11794.808823529413</v>
      </c>
      <c r="R119" s="18">
        <v>10845.9</v>
      </c>
      <c r="S119" s="18">
        <v>10418.4</v>
      </c>
      <c r="T119" s="18">
        <v>10304.4</v>
      </c>
      <c r="U119" s="18">
        <v>10021.4</v>
      </c>
      <c r="V119" s="18">
        <v>9538.5</v>
      </c>
      <c r="W119" s="18">
        <v>8868.5</v>
      </c>
      <c r="X119" s="18">
        <v>8617</v>
      </c>
      <c r="Y119" s="18">
        <v>8617</v>
      </c>
      <c r="Z119" s="18">
        <v>8585</v>
      </c>
      <c r="AA119" s="18">
        <v>8309.7999999999993</v>
      </c>
      <c r="AB119" s="18">
        <v>8254.2999999999993</v>
      </c>
      <c r="AC119" s="18">
        <v>7562.3</v>
      </c>
      <c r="AD119" s="18">
        <v>7562.3</v>
      </c>
      <c r="AE119" s="18">
        <v>7562.3</v>
      </c>
      <c r="AF119" s="18">
        <v>7262.3</v>
      </c>
      <c r="AG119" s="18">
        <v>6814.3</v>
      </c>
      <c r="AH119" s="18">
        <v>6475.3</v>
      </c>
      <c r="AI119" s="18">
        <v>6475.3</v>
      </c>
      <c r="AJ119" s="18">
        <v>6379.8</v>
      </c>
      <c r="AK119" s="18">
        <v>5237.8</v>
      </c>
      <c r="AL119" s="18">
        <v>4604.8</v>
      </c>
      <c r="AM119" s="18">
        <v>3899.8</v>
      </c>
      <c r="AN119" s="18">
        <v>3320.8</v>
      </c>
      <c r="AO119" s="18">
        <v>3096.3</v>
      </c>
      <c r="AP119" s="18">
        <v>3002.2000000000003</v>
      </c>
      <c r="AQ119" s="18">
        <v>2670.2000000000003</v>
      </c>
      <c r="AR119" s="18">
        <v>2600.7000000000003</v>
      </c>
      <c r="AS119" s="18">
        <v>2532.7000000000003</v>
      </c>
      <c r="AT119" s="18">
        <v>2410.2000000000003</v>
      </c>
      <c r="AU119" s="18">
        <v>2378.2000000000003</v>
      </c>
      <c r="AV119" s="18">
        <v>2353.2000000000003</v>
      </c>
      <c r="AW119" s="18">
        <v>2277.2000000000003</v>
      </c>
      <c r="AX119" s="18">
        <v>2064.2000000000003</v>
      </c>
      <c r="AY119" s="18">
        <v>1627.7000000000003</v>
      </c>
      <c r="AZ119" s="18">
        <v>1602.7000000000003</v>
      </c>
    </row>
    <row r="120" spans="1:52" s="44" customFormat="1" ht="15" customHeight="1" x14ac:dyDescent="0.3">
      <c r="A120" s="45" t="s">
        <v>83</v>
      </c>
      <c r="B120" s="39">
        <v>0</v>
      </c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9">
        <v>0</v>
      </c>
      <c r="AL120" s="39">
        <v>0</v>
      </c>
      <c r="AM120" s="39">
        <v>0</v>
      </c>
      <c r="AN120" s="39">
        <v>0</v>
      </c>
      <c r="AO120" s="39">
        <v>0</v>
      </c>
      <c r="AP120" s="39">
        <v>0</v>
      </c>
      <c r="AQ120" s="39">
        <v>0</v>
      </c>
      <c r="AR120" s="39">
        <v>0</v>
      </c>
      <c r="AS120" s="39">
        <v>0</v>
      </c>
      <c r="AT120" s="39">
        <v>0</v>
      </c>
      <c r="AU120" s="39">
        <v>0</v>
      </c>
      <c r="AV120" s="39">
        <v>0</v>
      </c>
      <c r="AW120" s="39">
        <v>0</v>
      </c>
      <c r="AX120" s="39">
        <v>0</v>
      </c>
      <c r="AY120" s="39">
        <v>0</v>
      </c>
      <c r="AZ120" s="39">
        <v>0</v>
      </c>
    </row>
    <row r="121" spans="1:52" s="44" customFormat="1" ht="15" customHeight="1" x14ac:dyDescent="0.3">
      <c r="A121" s="45" t="s">
        <v>84</v>
      </c>
      <c r="B121" s="39">
        <v>0</v>
      </c>
      <c r="C121" s="39">
        <v>0</v>
      </c>
      <c r="D121" s="39">
        <v>0</v>
      </c>
      <c r="E121" s="39">
        <v>330</v>
      </c>
      <c r="F121" s="39">
        <v>330</v>
      </c>
      <c r="G121" s="39">
        <v>330</v>
      </c>
      <c r="H121" s="39">
        <v>330</v>
      </c>
      <c r="I121" s="39">
        <v>330</v>
      </c>
      <c r="J121" s="39">
        <v>330</v>
      </c>
      <c r="K121" s="39">
        <v>330</v>
      </c>
      <c r="L121" s="39">
        <v>660</v>
      </c>
      <c r="M121" s="39">
        <v>660</v>
      </c>
      <c r="N121" s="39">
        <v>660</v>
      </c>
      <c r="O121" s="39">
        <v>990</v>
      </c>
      <c r="P121" s="39">
        <v>990</v>
      </c>
      <c r="Q121" s="39">
        <v>990</v>
      </c>
      <c r="R121" s="39">
        <v>990</v>
      </c>
      <c r="S121" s="39">
        <v>990</v>
      </c>
      <c r="T121" s="39">
        <v>990</v>
      </c>
      <c r="U121" s="39">
        <v>990</v>
      </c>
      <c r="V121" s="39">
        <v>990</v>
      </c>
      <c r="W121" s="39">
        <v>990</v>
      </c>
      <c r="X121" s="39">
        <v>990</v>
      </c>
      <c r="Y121" s="39">
        <v>990</v>
      </c>
      <c r="Z121" s="39">
        <v>990</v>
      </c>
      <c r="AA121" s="39">
        <v>990</v>
      </c>
      <c r="AB121" s="39">
        <v>990</v>
      </c>
      <c r="AC121" s="39">
        <v>990</v>
      </c>
      <c r="AD121" s="39">
        <v>990</v>
      </c>
      <c r="AE121" s="39">
        <v>990</v>
      </c>
      <c r="AF121" s="39">
        <v>990</v>
      </c>
      <c r="AG121" s="39">
        <v>990</v>
      </c>
      <c r="AH121" s="39">
        <v>990</v>
      </c>
      <c r="AI121" s="39">
        <v>990</v>
      </c>
      <c r="AJ121" s="39">
        <v>990</v>
      </c>
      <c r="AK121" s="39">
        <v>990</v>
      </c>
      <c r="AL121" s="39">
        <v>990</v>
      </c>
      <c r="AM121" s="39">
        <v>990</v>
      </c>
      <c r="AN121" s="39">
        <v>990</v>
      </c>
      <c r="AO121" s="39">
        <v>990</v>
      </c>
      <c r="AP121" s="39">
        <v>990</v>
      </c>
      <c r="AQ121" s="39">
        <v>990</v>
      </c>
      <c r="AR121" s="39">
        <v>990</v>
      </c>
      <c r="AS121" s="39">
        <v>990</v>
      </c>
      <c r="AT121" s="39">
        <v>990</v>
      </c>
      <c r="AU121" s="39">
        <v>990</v>
      </c>
      <c r="AV121" s="39">
        <v>990</v>
      </c>
      <c r="AW121" s="39">
        <v>990</v>
      </c>
      <c r="AX121" s="39">
        <v>990</v>
      </c>
      <c r="AY121" s="39">
        <v>990</v>
      </c>
      <c r="AZ121" s="39">
        <v>990</v>
      </c>
    </row>
    <row r="122" spans="1:52" s="44" customFormat="1" ht="15" customHeight="1" x14ac:dyDescent="0.3">
      <c r="A122" s="45" t="s">
        <v>85</v>
      </c>
      <c r="B122" s="39">
        <v>68.708823529411774</v>
      </c>
      <c r="C122" s="39">
        <v>320.7088235294118</v>
      </c>
      <c r="D122" s="39">
        <v>320.7088235294118</v>
      </c>
      <c r="E122" s="39">
        <v>320.7088235294118</v>
      </c>
      <c r="F122" s="39">
        <v>320.7088235294118</v>
      </c>
      <c r="G122" s="39">
        <v>320.7088235294118</v>
      </c>
      <c r="H122" s="39">
        <v>320.7088235294118</v>
      </c>
      <c r="I122" s="39">
        <v>320.7088235294118</v>
      </c>
      <c r="J122" s="39">
        <v>320.7088235294118</v>
      </c>
      <c r="K122" s="39">
        <v>320.7088235294118</v>
      </c>
      <c r="L122" s="39">
        <v>320.7088235294118</v>
      </c>
      <c r="M122" s="39">
        <v>520.7088235294118</v>
      </c>
      <c r="N122" s="39">
        <v>520.7088235294118</v>
      </c>
      <c r="O122" s="39">
        <v>520.7088235294118</v>
      </c>
      <c r="P122" s="39">
        <v>520.7088235294118</v>
      </c>
      <c r="Q122" s="39">
        <v>520.7088235294118</v>
      </c>
      <c r="R122" s="39">
        <v>452</v>
      </c>
      <c r="S122" s="39">
        <v>452</v>
      </c>
      <c r="T122" s="39">
        <v>452</v>
      </c>
      <c r="U122" s="39">
        <v>452</v>
      </c>
      <c r="V122" s="39">
        <v>452</v>
      </c>
      <c r="W122" s="39">
        <v>452</v>
      </c>
      <c r="X122" s="39">
        <v>452</v>
      </c>
      <c r="Y122" s="39">
        <v>452</v>
      </c>
      <c r="Z122" s="39">
        <v>452</v>
      </c>
      <c r="AA122" s="39">
        <v>452</v>
      </c>
      <c r="AB122" s="39">
        <v>452</v>
      </c>
      <c r="AC122" s="39">
        <v>452</v>
      </c>
      <c r="AD122" s="39">
        <v>452</v>
      </c>
      <c r="AE122" s="39">
        <v>452</v>
      </c>
      <c r="AF122" s="39">
        <v>452</v>
      </c>
      <c r="AG122" s="39">
        <v>452</v>
      </c>
      <c r="AH122" s="39">
        <v>452</v>
      </c>
      <c r="AI122" s="39">
        <v>452</v>
      </c>
      <c r="AJ122" s="39">
        <v>452</v>
      </c>
      <c r="AK122" s="39">
        <v>452</v>
      </c>
      <c r="AL122" s="39">
        <v>452</v>
      </c>
      <c r="AM122" s="39">
        <v>452</v>
      </c>
      <c r="AN122" s="39">
        <v>452</v>
      </c>
      <c r="AO122" s="39">
        <v>452</v>
      </c>
      <c r="AP122" s="39">
        <v>452</v>
      </c>
      <c r="AQ122" s="39">
        <v>200</v>
      </c>
      <c r="AR122" s="39">
        <v>200</v>
      </c>
      <c r="AS122" s="39">
        <v>200</v>
      </c>
      <c r="AT122" s="39">
        <v>200</v>
      </c>
      <c r="AU122" s="39">
        <v>200</v>
      </c>
      <c r="AV122" s="39">
        <v>200</v>
      </c>
      <c r="AW122" s="39">
        <v>200</v>
      </c>
      <c r="AX122" s="39">
        <v>200</v>
      </c>
      <c r="AY122" s="39">
        <v>200</v>
      </c>
      <c r="AZ122" s="39">
        <v>200</v>
      </c>
    </row>
    <row r="123" spans="1:52" s="44" customFormat="1" ht="15" customHeight="1" x14ac:dyDescent="0.3">
      <c r="A123" s="45" t="s">
        <v>54</v>
      </c>
      <c r="B123" s="39">
        <v>11954.06</v>
      </c>
      <c r="C123" s="39">
        <v>11989.460000000001</v>
      </c>
      <c r="D123" s="39">
        <v>11860.460000000001</v>
      </c>
      <c r="E123" s="39">
        <v>11887.460000000001</v>
      </c>
      <c r="F123" s="39">
        <v>11836.960000000001</v>
      </c>
      <c r="G123" s="39">
        <v>11592.960000000001</v>
      </c>
      <c r="H123" s="39">
        <v>11621.460000000001</v>
      </c>
      <c r="I123" s="39">
        <v>11646.16</v>
      </c>
      <c r="J123" s="39">
        <v>11643.460000000001</v>
      </c>
      <c r="K123" s="39">
        <v>11852.460000000001</v>
      </c>
      <c r="L123" s="39">
        <v>11689.16</v>
      </c>
      <c r="M123" s="39">
        <v>11674.16</v>
      </c>
      <c r="N123" s="39">
        <v>11530.16</v>
      </c>
      <c r="O123" s="39">
        <v>11268.56</v>
      </c>
      <c r="P123" s="39">
        <v>11043.26</v>
      </c>
      <c r="Q123" s="39">
        <v>10284.1</v>
      </c>
      <c r="R123" s="39">
        <v>9403.9</v>
      </c>
      <c r="S123" s="39">
        <v>8976.4</v>
      </c>
      <c r="T123" s="39">
        <v>8862.4</v>
      </c>
      <c r="U123" s="39">
        <v>8579.4</v>
      </c>
      <c r="V123" s="39">
        <v>8096.5</v>
      </c>
      <c r="W123" s="39">
        <v>7426.5</v>
      </c>
      <c r="X123" s="39">
        <v>7175</v>
      </c>
      <c r="Y123" s="39">
        <v>7175</v>
      </c>
      <c r="Z123" s="39">
        <v>7143</v>
      </c>
      <c r="AA123" s="39">
        <v>6867.8</v>
      </c>
      <c r="AB123" s="39">
        <v>6812.3</v>
      </c>
      <c r="AC123" s="39">
        <v>6120.3</v>
      </c>
      <c r="AD123" s="39">
        <v>6120.3</v>
      </c>
      <c r="AE123" s="39">
        <v>6120.3</v>
      </c>
      <c r="AF123" s="39">
        <v>5820.3</v>
      </c>
      <c r="AG123" s="39">
        <v>5372.3</v>
      </c>
      <c r="AH123" s="39">
        <v>5033.3</v>
      </c>
      <c r="AI123" s="39">
        <v>5033.3</v>
      </c>
      <c r="AJ123" s="39">
        <v>4937.8</v>
      </c>
      <c r="AK123" s="39">
        <v>3795.8</v>
      </c>
      <c r="AL123" s="39">
        <v>3162.8</v>
      </c>
      <c r="AM123" s="39">
        <v>2457.8000000000002</v>
      </c>
      <c r="AN123" s="39">
        <v>1878.8000000000002</v>
      </c>
      <c r="AO123" s="39">
        <v>1654.3000000000002</v>
      </c>
      <c r="AP123" s="39">
        <v>1560.2000000000003</v>
      </c>
      <c r="AQ123" s="39">
        <v>1480.2000000000003</v>
      </c>
      <c r="AR123" s="39">
        <v>1410.7000000000003</v>
      </c>
      <c r="AS123" s="39">
        <v>1342.7000000000003</v>
      </c>
      <c r="AT123" s="39">
        <v>1220.2000000000003</v>
      </c>
      <c r="AU123" s="39">
        <v>1188.2000000000003</v>
      </c>
      <c r="AV123" s="39">
        <v>1163.2000000000003</v>
      </c>
      <c r="AW123" s="39">
        <v>1087.2000000000003</v>
      </c>
      <c r="AX123" s="39">
        <v>874.20000000000027</v>
      </c>
      <c r="AY123" s="39">
        <v>437.70000000000022</v>
      </c>
      <c r="AZ123" s="39">
        <v>412.70000000000022</v>
      </c>
    </row>
    <row r="124" spans="1:52" s="44" customFormat="1" ht="15" customHeight="1" x14ac:dyDescent="0.3">
      <c r="A124" s="46" t="s">
        <v>39</v>
      </c>
      <c r="B124" s="18">
        <v>47890.893668339151</v>
      </c>
      <c r="C124" s="18">
        <v>50517.987510444407</v>
      </c>
      <c r="D124" s="18">
        <v>51420.574510444407</v>
      </c>
      <c r="E124" s="18">
        <v>52318.354650795292</v>
      </c>
      <c r="F124" s="18">
        <v>55280.794163615799</v>
      </c>
      <c r="G124" s="18">
        <v>56967.924163615797</v>
      </c>
      <c r="H124" s="18">
        <v>60129.869163615804</v>
      </c>
      <c r="I124" s="18">
        <v>64123.752163615827</v>
      </c>
      <c r="J124" s="18">
        <v>67450.888924673884</v>
      </c>
      <c r="K124" s="18">
        <v>69546.088924673881</v>
      </c>
      <c r="L124" s="18">
        <v>72187.139924673887</v>
      </c>
      <c r="M124" s="18">
        <v>74863.395274673851</v>
      </c>
      <c r="N124" s="18">
        <v>76702.068774673855</v>
      </c>
      <c r="O124" s="18">
        <v>77038.696076109249</v>
      </c>
      <c r="P124" s="18">
        <v>78694.242620710182</v>
      </c>
      <c r="Q124" s="18">
        <v>78554.565869217651</v>
      </c>
      <c r="R124" s="18">
        <v>79222.094856077048</v>
      </c>
      <c r="S124" s="18">
        <v>78133.725335136958</v>
      </c>
      <c r="T124" s="18">
        <v>77452.914322627505</v>
      </c>
      <c r="U124" s="18">
        <v>76122.988429534467</v>
      </c>
      <c r="V124" s="18">
        <v>76624.938676485617</v>
      </c>
      <c r="W124" s="18">
        <v>75125.311676485609</v>
      </c>
      <c r="X124" s="18">
        <v>73901.014826485625</v>
      </c>
      <c r="Y124" s="18">
        <v>73566.153826485621</v>
      </c>
      <c r="Z124" s="18">
        <v>72617.709996485602</v>
      </c>
      <c r="AA124" s="18">
        <v>72046.379196485606</v>
      </c>
      <c r="AB124" s="18">
        <v>70663.849196485622</v>
      </c>
      <c r="AC124" s="18">
        <v>70133.028696485606</v>
      </c>
      <c r="AD124" s="18">
        <v>69879.446696485611</v>
      </c>
      <c r="AE124" s="18">
        <v>69175.323696485619</v>
      </c>
      <c r="AF124" s="18">
        <v>68660.329696485613</v>
      </c>
      <c r="AG124" s="18">
        <v>67869.047186485623</v>
      </c>
      <c r="AH124" s="18">
        <v>65034.0078579365</v>
      </c>
      <c r="AI124" s="18">
        <v>66094.705857936497</v>
      </c>
      <c r="AJ124" s="18">
        <v>65846.888857936501</v>
      </c>
      <c r="AK124" s="18">
        <v>64446.619767936485</v>
      </c>
      <c r="AL124" s="18">
        <v>64510.695985000712</v>
      </c>
      <c r="AM124" s="18">
        <v>64401.943312930933</v>
      </c>
      <c r="AN124" s="18">
        <v>66113.56717293094</v>
      </c>
      <c r="AO124" s="18">
        <v>66048.430132500187</v>
      </c>
      <c r="AP124" s="18">
        <v>64371.502372500196</v>
      </c>
      <c r="AQ124" s="18">
        <v>65672.610792500185</v>
      </c>
      <c r="AR124" s="18">
        <v>63731.510792500187</v>
      </c>
      <c r="AS124" s="18">
        <v>64842.069032500178</v>
      </c>
      <c r="AT124" s="18">
        <v>65187.769032500189</v>
      </c>
      <c r="AU124" s="18">
        <v>64884.869029342299</v>
      </c>
      <c r="AV124" s="18">
        <v>63170.1215693423</v>
      </c>
      <c r="AW124" s="18">
        <v>63404.321569342297</v>
      </c>
      <c r="AX124" s="18">
        <v>62948.730179868609</v>
      </c>
      <c r="AY124" s="18">
        <v>60834.207789868611</v>
      </c>
      <c r="AZ124" s="18">
        <v>59598.491235126356</v>
      </c>
    </row>
    <row r="125" spans="1:52" s="44" customFormat="1" ht="15" customHeight="1" x14ac:dyDescent="0.3">
      <c r="A125" s="45" t="s">
        <v>52</v>
      </c>
      <c r="B125" s="39">
        <v>19148.361620316366</v>
      </c>
      <c r="C125" s="39">
        <v>21456.193199263733</v>
      </c>
      <c r="D125" s="39">
        <v>22061.493199263732</v>
      </c>
      <c r="E125" s="39">
        <v>23615.009865930402</v>
      </c>
      <c r="F125" s="39">
        <v>26476.83037875091</v>
      </c>
      <c r="G125" s="39">
        <v>28692.930378750905</v>
      </c>
      <c r="H125" s="39">
        <v>31074.49037875091</v>
      </c>
      <c r="I125" s="39">
        <v>34113.590378750916</v>
      </c>
      <c r="J125" s="39">
        <v>36578.590378750909</v>
      </c>
      <c r="K125" s="39">
        <v>38066.590378750909</v>
      </c>
      <c r="L125" s="39">
        <v>39991.590378750909</v>
      </c>
      <c r="M125" s="39">
        <v>42601.890378750904</v>
      </c>
      <c r="N125" s="39">
        <v>44335.890378750904</v>
      </c>
      <c r="O125" s="39">
        <v>45222.98368018632</v>
      </c>
      <c r="P125" s="39">
        <v>48181.352224787253</v>
      </c>
      <c r="Q125" s="39">
        <v>49217.292523294716</v>
      </c>
      <c r="R125" s="39">
        <v>50724.800460970771</v>
      </c>
      <c r="S125" s="39">
        <v>51420.301391684319</v>
      </c>
      <c r="T125" s="39">
        <v>51933.047960286378</v>
      </c>
      <c r="U125" s="39">
        <v>52196.164964481752</v>
      </c>
      <c r="V125" s="39">
        <v>53724.113684481752</v>
      </c>
      <c r="W125" s="39">
        <v>54103.113684481759</v>
      </c>
      <c r="X125" s="39">
        <v>54676.113684481759</v>
      </c>
      <c r="Y125" s="39">
        <v>55576.913684481755</v>
      </c>
      <c r="Z125" s="39">
        <v>56377.580354481739</v>
      </c>
      <c r="AA125" s="39">
        <v>56827.343684481755</v>
      </c>
      <c r="AB125" s="39">
        <v>56650.143684481751</v>
      </c>
      <c r="AC125" s="39">
        <v>57237.643684481751</v>
      </c>
      <c r="AD125" s="39">
        <v>57491.643684481751</v>
      </c>
      <c r="AE125" s="39">
        <v>57189.54368448176</v>
      </c>
      <c r="AF125" s="39">
        <v>57569.818684481754</v>
      </c>
      <c r="AG125" s="39">
        <v>57286.330174481758</v>
      </c>
      <c r="AH125" s="39">
        <v>55575.533344481744</v>
      </c>
      <c r="AI125" s="39">
        <v>57582.433344481731</v>
      </c>
      <c r="AJ125" s="39">
        <v>58639.283344481737</v>
      </c>
      <c r="AK125" s="39">
        <v>57848.595204481739</v>
      </c>
      <c r="AL125" s="39">
        <v>58202.895204481734</v>
      </c>
      <c r="AM125" s="39">
        <v>59174.095204481739</v>
      </c>
      <c r="AN125" s="39">
        <v>61320.97853448175</v>
      </c>
      <c r="AO125" s="39">
        <v>61898.809304481751</v>
      </c>
      <c r="AP125" s="39">
        <v>60538.365544481741</v>
      </c>
      <c r="AQ125" s="39">
        <v>61970.173964481743</v>
      </c>
      <c r="AR125" s="39">
        <v>60161.073964481737</v>
      </c>
      <c r="AS125" s="39">
        <v>61389.073964481737</v>
      </c>
      <c r="AT125" s="39">
        <v>61749.473964481745</v>
      </c>
      <c r="AU125" s="39">
        <v>61722.973964481745</v>
      </c>
      <c r="AV125" s="39">
        <v>60149.226504481747</v>
      </c>
      <c r="AW125" s="39">
        <v>60389.226504481747</v>
      </c>
      <c r="AX125" s="39">
        <v>59997.535114481747</v>
      </c>
      <c r="AY125" s="39">
        <v>57944.012724481741</v>
      </c>
      <c r="AZ125" s="39">
        <v>56828.516174481738</v>
      </c>
    </row>
    <row r="126" spans="1:52" s="44" customFormat="1" ht="15" customHeight="1" x14ac:dyDescent="0.3">
      <c r="A126" s="45" t="s">
        <v>53</v>
      </c>
      <c r="B126" s="39">
        <v>8840.1732585491063</v>
      </c>
      <c r="C126" s="39">
        <v>9161.9785217070003</v>
      </c>
      <c r="D126" s="39">
        <v>9547.3585217070013</v>
      </c>
      <c r="E126" s="39">
        <v>9638.8279953912115</v>
      </c>
      <c r="F126" s="39">
        <v>9638.6779953912101</v>
      </c>
      <c r="G126" s="39">
        <v>9575.847995391212</v>
      </c>
      <c r="H126" s="39">
        <v>9691.2479953912116</v>
      </c>
      <c r="I126" s="39">
        <v>10212.957995391211</v>
      </c>
      <c r="J126" s="39">
        <v>10433.840756449254</v>
      </c>
      <c r="K126" s="39">
        <v>10916.240756449253</v>
      </c>
      <c r="L126" s="39">
        <v>11481.645756449254</v>
      </c>
      <c r="M126" s="39">
        <v>11515.005756449254</v>
      </c>
      <c r="N126" s="39">
        <v>11397.305756449256</v>
      </c>
      <c r="O126" s="39">
        <v>11359.635756449254</v>
      </c>
      <c r="P126" s="39">
        <v>11094.645756449254</v>
      </c>
      <c r="Q126" s="39">
        <v>11132.465756449254</v>
      </c>
      <c r="R126" s="39">
        <v>10672.940756449254</v>
      </c>
      <c r="S126" s="39">
        <v>9953.1407564492547</v>
      </c>
      <c r="T126" s="39">
        <v>9544.190756449254</v>
      </c>
      <c r="U126" s="39">
        <v>8654.4417564492542</v>
      </c>
      <c r="V126" s="39">
        <v>7921.8091264492541</v>
      </c>
      <c r="W126" s="39">
        <v>7265.3091264492532</v>
      </c>
      <c r="X126" s="39">
        <v>6573.8091264492532</v>
      </c>
      <c r="Y126" s="39">
        <v>5909.0591264492532</v>
      </c>
      <c r="Z126" s="39">
        <v>5182.1186264492535</v>
      </c>
      <c r="AA126" s="39">
        <v>4542.0074964492524</v>
      </c>
      <c r="AB126" s="39">
        <v>3917.5774964492525</v>
      </c>
      <c r="AC126" s="39">
        <v>3260.7974964492532</v>
      </c>
      <c r="AD126" s="39">
        <v>3178.8174964492532</v>
      </c>
      <c r="AE126" s="39">
        <v>3078.4174964492531</v>
      </c>
      <c r="AF126" s="39">
        <v>2658.827496449253</v>
      </c>
      <c r="AG126" s="39">
        <v>2357.1474964492531</v>
      </c>
      <c r="AH126" s="39">
        <v>1810.0874979001469</v>
      </c>
      <c r="AI126" s="39">
        <v>1597.4664979001468</v>
      </c>
      <c r="AJ126" s="39">
        <v>1159.266497900147</v>
      </c>
      <c r="AK126" s="39">
        <v>809.45649790014693</v>
      </c>
      <c r="AL126" s="39">
        <v>757.63123790014686</v>
      </c>
      <c r="AM126" s="39">
        <v>569.63123790014686</v>
      </c>
      <c r="AN126" s="39">
        <v>507.04176790014685</v>
      </c>
      <c r="AO126" s="39">
        <v>494.14176790014682</v>
      </c>
      <c r="AP126" s="39">
        <v>320.24176790014701</v>
      </c>
      <c r="AQ126" s="39">
        <v>320.24176790014701</v>
      </c>
      <c r="AR126" s="39">
        <v>308.24176790014712</v>
      </c>
      <c r="AS126" s="39">
        <v>252.40000790014702</v>
      </c>
      <c r="AT126" s="39">
        <v>242.200007900147</v>
      </c>
      <c r="AU126" s="39">
        <v>87.000004742252386</v>
      </c>
      <c r="AV126" s="39">
        <v>87.000004742252386</v>
      </c>
      <c r="AW126" s="39">
        <v>87.000004742252386</v>
      </c>
      <c r="AX126" s="39">
        <v>87.000004742252386</v>
      </c>
      <c r="AY126" s="39">
        <v>87.000004742252386</v>
      </c>
      <c r="AZ126" s="39">
        <v>0</v>
      </c>
    </row>
    <row r="127" spans="1:52" s="44" customFormat="1" ht="15" customHeight="1" x14ac:dyDescent="0.3">
      <c r="A127" s="45" t="s">
        <v>54</v>
      </c>
      <c r="B127" s="39">
        <v>16060.025789473686</v>
      </c>
      <c r="C127" s="39">
        <v>15643.225789473683</v>
      </c>
      <c r="D127" s="39">
        <v>15181.125789473685</v>
      </c>
      <c r="E127" s="39">
        <v>14234.125789473685</v>
      </c>
      <c r="F127" s="39">
        <v>14053.125789473685</v>
      </c>
      <c r="G127" s="39">
        <v>13260.925789473684</v>
      </c>
      <c r="H127" s="39">
        <v>13241.825789473683</v>
      </c>
      <c r="I127" s="39">
        <v>12991.625789473685</v>
      </c>
      <c r="J127" s="39">
        <v>12862.425789473684</v>
      </c>
      <c r="K127" s="39">
        <v>12499.525789473684</v>
      </c>
      <c r="L127" s="39">
        <v>12585.195789473684</v>
      </c>
      <c r="M127" s="39">
        <v>12548.295789473685</v>
      </c>
      <c r="N127" s="39">
        <v>12553.395789473685</v>
      </c>
      <c r="O127" s="39">
        <v>12154.395789473685</v>
      </c>
      <c r="P127" s="39">
        <v>11419.295789473685</v>
      </c>
      <c r="Q127" s="39">
        <v>10397.195789473686</v>
      </c>
      <c r="R127" s="39">
        <v>10299.235789473683</v>
      </c>
      <c r="S127" s="39">
        <v>9478.4468265887044</v>
      </c>
      <c r="T127" s="39">
        <v>8933.3671931671543</v>
      </c>
      <c r="U127" s="39">
        <v>8727.7671931671539</v>
      </c>
      <c r="V127" s="39">
        <v>8851.2108501182975</v>
      </c>
      <c r="W127" s="39">
        <v>8075.6108501182971</v>
      </c>
      <c r="X127" s="39">
        <v>7297.5108501182967</v>
      </c>
      <c r="Y127" s="39">
        <v>6989.3108501182969</v>
      </c>
      <c r="Z127" s="39">
        <v>6458.7108501182965</v>
      </c>
      <c r="AA127" s="39">
        <v>6431.9108501182973</v>
      </c>
      <c r="AB127" s="39">
        <v>6264.7108501182975</v>
      </c>
      <c r="AC127" s="39">
        <v>6222.2108501182975</v>
      </c>
      <c r="AD127" s="39">
        <v>6159.3108501182978</v>
      </c>
      <c r="AE127" s="39">
        <v>6039.9108501182973</v>
      </c>
      <c r="AF127" s="39">
        <v>5792.9108501182973</v>
      </c>
      <c r="AG127" s="39">
        <v>6221.7108501182975</v>
      </c>
      <c r="AH127" s="39">
        <v>6102.1108501182971</v>
      </c>
      <c r="AI127" s="39">
        <v>5874.2608501182976</v>
      </c>
      <c r="AJ127" s="39">
        <v>5364.3108501182978</v>
      </c>
      <c r="AK127" s="39">
        <v>5214.6108501182971</v>
      </c>
      <c r="AL127" s="39">
        <v>5050.1108501182971</v>
      </c>
      <c r="AM127" s="39">
        <v>4452.3108501182969</v>
      </c>
      <c r="AN127" s="39">
        <v>4157.5108501182958</v>
      </c>
      <c r="AO127" s="39">
        <v>3622.5950601182967</v>
      </c>
      <c r="AP127" s="39">
        <v>3503.3950601182969</v>
      </c>
      <c r="AQ127" s="39">
        <v>3372.6950601182966</v>
      </c>
      <c r="AR127" s="39">
        <v>3252.6950601182966</v>
      </c>
      <c r="AS127" s="39">
        <v>3192.0950601182972</v>
      </c>
      <c r="AT127" s="39">
        <v>3188.5950601182972</v>
      </c>
      <c r="AU127" s="39">
        <v>3067.3950601182974</v>
      </c>
      <c r="AV127" s="39">
        <v>2926.3950601182974</v>
      </c>
      <c r="AW127" s="39">
        <v>2920.5950601182972</v>
      </c>
      <c r="AX127" s="39">
        <v>2861.195060644613</v>
      </c>
      <c r="AY127" s="39">
        <v>2801.195060644613</v>
      </c>
      <c r="AZ127" s="39">
        <v>2767.9750606446128</v>
      </c>
    </row>
    <row r="128" spans="1:52" s="44" customFormat="1" ht="15" customHeight="1" x14ac:dyDescent="0.3">
      <c r="A128" s="45" t="s">
        <v>55</v>
      </c>
      <c r="B128" s="39">
        <v>3842.3329999999992</v>
      </c>
      <c r="C128" s="39">
        <v>4256.5899999999965</v>
      </c>
      <c r="D128" s="39">
        <v>4630.5969999999943</v>
      </c>
      <c r="E128" s="39">
        <v>4830.3909999999933</v>
      </c>
      <c r="F128" s="39">
        <v>5112.1599999999944</v>
      </c>
      <c r="G128" s="39">
        <v>5438.2199999999957</v>
      </c>
      <c r="H128" s="39">
        <v>6122.304999999993</v>
      </c>
      <c r="I128" s="39">
        <v>6805.5780000000223</v>
      </c>
      <c r="J128" s="39">
        <v>7576.0320000000538</v>
      </c>
      <c r="K128" s="39">
        <v>8063.7320000000254</v>
      </c>
      <c r="L128" s="39">
        <v>8128.708000000026</v>
      </c>
      <c r="M128" s="39">
        <v>8198.2033500000234</v>
      </c>
      <c r="N128" s="39">
        <v>8415.4768500000009</v>
      </c>
      <c r="O128" s="39">
        <v>8301.6808499999988</v>
      </c>
      <c r="P128" s="39">
        <v>7998.9488499999979</v>
      </c>
      <c r="Q128" s="39">
        <v>7807.611799999996</v>
      </c>
      <c r="R128" s="39">
        <v>7525.1178491833589</v>
      </c>
      <c r="S128" s="39">
        <v>7281.8363604146925</v>
      </c>
      <c r="T128" s="39">
        <v>7042.3084127247257</v>
      </c>
      <c r="U128" s="39">
        <v>6544.6145154363121</v>
      </c>
      <c r="V128" s="39">
        <v>6127.8050154363127</v>
      </c>
      <c r="W128" s="39">
        <v>5681.2780154363127</v>
      </c>
      <c r="X128" s="39">
        <v>5353.5811654363115</v>
      </c>
      <c r="Y128" s="39">
        <v>5090.8701654363122</v>
      </c>
      <c r="Z128" s="39">
        <v>4599.3001654363106</v>
      </c>
      <c r="AA128" s="39">
        <v>4245.1171654363116</v>
      </c>
      <c r="AB128" s="39">
        <v>3831.4171654363122</v>
      </c>
      <c r="AC128" s="39">
        <v>3412.3766654363117</v>
      </c>
      <c r="AD128" s="39">
        <v>3049.6746654363124</v>
      </c>
      <c r="AE128" s="39">
        <v>2867.4516654363119</v>
      </c>
      <c r="AF128" s="39">
        <v>2638.7726654363109</v>
      </c>
      <c r="AG128" s="39">
        <v>2003.858665436311</v>
      </c>
      <c r="AH128" s="39">
        <v>1546.2761654363107</v>
      </c>
      <c r="AI128" s="39">
        <v>1040.545165436311</v>
      </c>
      <c r="AJ128" s="39">
        <v>684.02816543631093</v>
      </c>
      <c r="AK128" s="39">
        <v>573.95721543631066</v>
      </c>
      <c r="AL128" s="39">
        <v>500.05869250053081</v>
      </c>
      <c r="AM128" s="39">
        <v>205.90602043075668</v>
      </c>
      <c r="AN128" s="39">
        <v>128.03602043075668</v>
      </c>
      <c r="AO128" s="39">
        <v>32.883999999996625</v>
      </c>
      <c r="AP128" s="39">
        <v>9.5</v>
      </c>
      <c r="AQ128" s="39">
        <v>9.5</v>
      </c>
      <c r="AR128" s="39">
        <v>9.5</v>
      </c>
      <c r="AS128" s="39">
        <v>8.5</v>
      </c>
      <c r="AT128" s="39">
        <v>7.5</v>
      </c>
      <c r="AU128" s="39">
        <v>7.5</v>
      </c>
      <c r="AV128" s="39">
        <v>7.5</v>
      </c>
      <c r="AW128" s="39">
        <v>7.5</v>
      </c>
      <c r="AX128" s="39">
        <v>3</v>
      </c>
      <c r="AY128" s="39">
        <v>2</v>
      </c>
      <c r="AZ128" s="39">
        <v>2</v>
      </c>
    </row>
    <row r="129" spans="1:52" s="44" customFormat="1" ht="15" customHeight="1" x14ac:dyDescent="0.3">
      <c r="A129" s="46" t="s">
        <v>48</v>
      </c>
      <c r="B129" s="18">
        <v>3792.3742857142852</v>
      </c>
      <c r="C129" s="18">
        <v>3417.3742857142852</v>
      </c>
      <c r="D129" s="18">
        <v>3340.3742857142852</v>
      </c>
      <c r="E129" s="18">
        <v>3304.7742857142853</v>
      </c>
      <c r="F129" s="18">
        <v>3342.7142857142853</v>
      </c>
      <c r="G129" s="18">
        <v>3332.7142857142853</v>
      </c>
      <c r="H129" s="18">
        <v>3273.2142857142853</v>
      </c>
      <c r="I129" s="18">
        <v>3475.9542857142856</v>
      </c>
      <c r="J129" s="18">
        <v>3467.5542857142855</v>
      </c>
      <c r="K129" s="18">
        <v>3467.5542857142855</v>
      </c>
      <c r="L129" s="18">
        <v>3374.8399999999997</v>
      </c>
      <c r="M129" s="18">
        <v>3250.8399999999997</v>
      </c>
      <c r="N129" s="18">
        <v>2962.8399999999997</v>
      </c>
      <c r="O129" s="18">
        <v>2972.8399999999997</v>
      </c>
      <c r="P129" s="18">
        <v>2928.44</v>
      </c>
      <c r="Q129" s="18">
        <v>2873.58</v>
      </c>
      <c r="R129" s="18">
        <v>2637.08</v>
      </c>
      <c r="S129" s="18">
        <v>2400.98</v>
      </c>
      <c r="T129" s="18">
        <v>2221.98</v>
      </c>
      <c r="U129" s="18">
        <v>2221.98</v>
      </c>
      <c r="V129" s="18">
        <v>2094.58</v>
      </c>
      <c r="W129" s="18">
        <v>2119.58</v>
      </c>
      <c r="X129" s="18">
        <v>2172.58</v>
      </c>
      <c r="Y129" s="18">
        <v>2147.58</v>
      </c>
      <c r="Z129" s="18">
        <v>2160.8199999999997</v>
      </c>
      <c r="AA129" s="18">
        <v>2129.52</v>
      </c>
      <c r="AB129" s="18">
        <v>2176.7199999999998</v>
      </c>
      <c r="AC129" s="18">
        <v>2195.6</v>
      </c>
      <c r="AD129" s="18">
        <v>2220.2000000000003</v>
      </c>
      <c r="AE129" s="18">
        <v>2220.2000000000003</v>
      </c>
      <c r="AF129" s="18">
        <v>2203.7000000000003</v>
      </c>
      <c r="AG129" s="18">
        <v>2253.48</v>
      </c>
      <c r="AH129" s="18">
        <v>2302.88</v>
      </c>
      <c r="AI129" s="18">
        <v>2302.88</v>
      </c>
      <c r="AJ129" s="18">
        <v>2302.6799999999998</v>
      </c>
      <c r="AK129" s="18">
        <v>2321.2800000000002</v>
      </c>
      <c r="AL129" s="18">
        <v>2119.48</v>
      </c>
      <c r="AM129" s="18">
        <v>2138.88</v>
      </c>
      <c r="AN129" s="18">
        <v>2167.2800000000002</v>
      </c>
      <c r="AO129" s="18">
        <v>2153.2800000000002</v>
      </c>
      <c r="AP129" s="18">
        <v>2139.2800000000002</v>
      </c>
      <c r="AQ129" s="18">
        <v>2164.2800000000002</v>
      </c>
      <c r="AR129" s="18">
        <v>2171.2800000000002</v>
      </c>
      <c r="AS129" s="18">
        <v>2171.2800000000002</v>
      </c>
      <c r="AT129" s="18">
        <v>2176.84</v>
      </c>
      <c r="AU129" s="18">
        <v>2176.84</v>
      </c>
      <c r="AV129" s="18">
        <v>2176.84</v>
      </c>
      <c r="AW129" s="18">
        <v>2169.1</v>
      </c>
      <c r="AX129" s="18">
        <v>2166</v>
      </c>
      <c r="AY129" s="18">
        <v>2166</v>
      </c>
      <c r="AZ129" s="18">
        <v>1971</v>
      </c>
    </row>
    <row r="130" spans="1:52" s="44" customFormat="1" ht="15" customHeight="1" x14ac:dyDescent="0.3">
      <c r="A130" s="46" t="s">
        <v>49</v>
      </c>
      <c r="B130" s="18">
        <v>1777</v>
      </c>
      <c r="C130" s="18">
        <v>1770.2</v>
      </c>
      <c r="D130" s="18">
        <v>1755.9</v>
      </c>
      <c r="E130" s="18">
        <v>1755.9</v>
      </c>
      <c r="F130" s="18">
        <v>1761.9</v>
      </c>
      <c r="G130" s="18">
        <v>1693.4</v>
      </c>
      <c r="H130" s="18">
        <v>1644.8</v>
      </c>
      <c r="I130" s="18">
        <v>1644.8</v>
      </c>
      <c r="J130" s="18">
        <v>1644.8</v>
      </c>
      <c r="K130" s="18">
        <v>1597.7</v>
      </c>
      <c r="L130" s="18">
        <v>1568.6000000000001</v>
      </c>
      <c r="M130" s="18">
        <v>1468.1000000000001</v>
      </c>
      <c r="N130" s="18">
        <v>1419.8</v>
      </c>
      <c r="O130" s="18">
        <v>1419.8</v>
      </c>
      <c r="P130" s="18">
        <v>1317.6000000000001</v>
      </c>
      <c r="Q130" s="18">
        <v>1285.1000000000001</v>
      </c>
      <c r="R130" s="18">
        <v>1258.1000000000001</v>
      </c>
      <c r="S130" s="18">
        <v>1219.8</v>
      </c>
      <c r="T130" s="18">
        <v>1166.6000000000001</v>
      </c>
      <c r="U130" s="18">
        <v>1166.6000000000001</v>
      </c>
      <c r="V130" s="18">
        <v>1090.3</v>
      </c>
      <c r="W130" s="18">
        <v>1066.3</v>
      </c>
      <c r="X130" s="18">
        <v>1130.3</v>
      </c>
      <c r="Y130" s="18">
        <v>1130.3</v>
      </c>
      <c r="Z130" s="18">
        <v>1092</v>
      </c>
      <c r="AA130" s="18">
        <v>1092</v>
      </c>
      <c r="AB130" s="18">
        <v>972.30000000000007</v>
      </c>
      <c r="AC130" s="18">
        <v>963.9</v>
      </c>
      <c r="AD130" s="18">
        <v>941.1</v>
      </c>
      <c r="AE130" s="18">
        <v>961.1</v>
      </c>
      <c r="AF130" s="18">
        <v>952.1</v>
      </c>
      <c r="AG130" s="18">
        <v>860.1</v>
      </c>
      <c r="AH130" s="18">
        <v>849.7</v>
      </c>
      <c r="AI130" s="18">
        <v>849.7</v>
      </c>
      <c r="AJ130" s="18">
        <v>849.7</v>
      </c>
      <c r="AK130" s="18">
        <v>857.7</v>
      </c>
      <c r="AL130" s="18">
        <v>756.5</v>
      </c>
      <c r="AM130" s="18">
        <v>756.5</v>
      </c>
      <c r="AN130" s="18">
        <v>556.5</v>
      </c>
      <c r="AO130" s="18">
        <v>556.5</v>
      </c>
      <c r="AP130" s="18">
        <v>548.5</v>
      </c>
      <c r="AQ130" s="18">
        <v>552.5</v>
      </c>
      <c r="AR130" s="18">
        <v>552.5</v>
      </c>
      <c r="AS130" s="18">
        <v>572.5</v>
      </c>
      <c r="AT130" s="18">
        <v>488.5</v>
      </c>
      <c r="AU130" s="18">
        <v>488.5</v>
      </c>
      <c r="AV130" s="18">
        <v>488.5</v>
      </c>
      <c r="AW130" s="18">
        <v>488.5</v>
      </c>
      <c r="AX130" s="18">
        <v>488.5</v>
      </c>
      <c r="AY130" s="18">
        <v>488.5</v>
      </c>
      <c r="AZ130" s="18">
        <v>488.5</v>
      </c>
    </row>
    <row r="131" spans="1:52" s="44" customFormat="1" ht="15" customHeight="1" x14ac:dyDescent="0.3">
      <c r="A131" s="46" t="s">
        <v>37</v>
      </c>
      <c r="B131" s="18">
        <v>3072.418739130434</v>
      </c>
      <c r="C131" s="18">
        <v>3027.8487391304343</v>
      </c>
      <c r="D131" s="18">
        <v>2844.2887391304348</v>
      </c>
      <c r="E131" s="18">
        <v>2879.6947391304343</v>
      </c>
      <c r="F131" s="18">
        <v>2886.3947391304346</v>
      </c>
      <c r="G131" s="18">
        <v>2800.5247391304347</v>
      </c>
      <c r="H131" s="18">
        <v>2767.2547391304347</v>
      </c>
      <c r="I131" s="18">
        <v>2729.4377391304347</v>
      </c>
      <c r="J131" s="18">
        <v>2714.6377391304345</v>
      </c>
      <c r="K131" s="18">
        <v>2697.2877391304346</v>
      </c>
      <c r="L131" s="18">
        <v>2674.1207391304347</v>
      </c>
      <c r="M131" s="18">
        <v>2522.8007391304345</v>
      </c>
      <c r="N131" s="18">
        <v>2507.9007391304344</v>
      </c>
      <c r="O131" s="18">
        <v>2167.8289999999997</v>
      </c>
      <c r="P131" s="18">
        <v>2038.7649999999999</v>
      </c>
      <c r="Q131" s="18">
        <v>1709.635</v>
      </c>
      <c r="R131" s="18">
        <v>1572.03</v>
      </c>
      <c r="S131" s="18">
        <v>1290.2120000000002</v>
      </c>
      <c r="T131" s="18">
        <v>1231.942</v>
      </c>
      <c r="U131" s="18">
        <v>1000.6960000000001</v>
      </c>
      <c r="V131" s="18">
        <v>1103.7560000000001</v>
      </c>
      <c r="W131" s="18">
        <v>911.12599999999998</v>
      </c>
      <c r="X131" s="18">
        <v>682.98599999999988</v>
      </c>
      <c r="Y131" s="18">
        <v>698.32600000000002</v>
      </c>
      <c r="Z131" s="18">
        <v>747.52600000000007</v>
      </c>
      <c r="AA131" s="18">
        <v>738.62600000000009</v>
      </c>
      <c r="AB131" s="18">
        <v>733.41600000000005</v>
      </c>
      <c r="AC131" s="18">
        <v>635.35299999999995</v>
      </c>
      <c r="AD131" s="18">
        <v>581.25300000000004</v>
      </c>
      <c r="AE131" s="18">
        <v>562.93299999999988</v>
      </c>
      <c r="AF131" s="18">
        <v>556.49000000000012</v>
      </c>
      <c r="AG131" s="18">
        <v>608.36</v>
      </c>
      <c r="AH131" s="18">
        <v>555.66</v>
      </c>
      <c r="AI131" s="18">
        <v>619.66</v>
      </c>
      <c r="AJ131" s="18">
        <v>652.16</v>
      </c>
      <c r="AK131" s="18">
        <v>704.16</v>
      </c>
      <c r="AL131" s="18">
        <v>832.26</v>
      </c>
      <c r="AM131" s="18">
        <v>864.76</v>
      </c>
      <c r="AN131" s="18">
        <v>962.26</v>
      </c>
      <c r="AO131" s="18">
        <v>1059.76</v>
      </c>
      <c r="AP131" s="18">
        <v>1018.76</v>
      </c>
      <c r="AQ131" s="18">
        <v>1116.26</v>
      </c>
      <c r="AR131" s="18">
        <v>1121.76</v>
      </c>
      <c r="AS131" s="18">
        <v>1354.76</v>
      </c>
      <c r="AT131" s="18">
        <v>1419.76</v>
      </c>
      <c r="AU131" s="18">
        <v>1365.76</v>
      </c>
      <c r="AV131" s="18">
        <v>1398.26</v>
      </c>
      <c r="AW131" s="18">
        <v>1398.26</v>
      </c>
      <c r="AX131" s="18">
        <v>1463.26</v>
      </c>
      <c r="AY131" s="18">
        <v>1463.26</v>
      </c>
      <c r="AZ131" s="18">
        <v>1495.76</v>
      </c>
    </row>
    <row r="132" spans="1:52" s="44" customFormat="1" ht="15" customHeight="1" x14ac:dyDescent="0.3">
      <c r="A132" s="45" t="s">
        <v>52</v>
      </c>
      <c r="B132" s="39">
        <v>135.6</v>
      </c>
      <c r="C132" s="39">
        <v>135.6</v>
      </c>
      <c r="D132" s="39">
        <v>135.6</v>
      </c>
      <c r="E132" s="39">
        <v>135.6</v>
      </c>
      <c r="F132" s="39">
        <v>135.6</v>
      </c>
      <c r="G132" s="39">
        <v>135.6</v>
      </c>
      <c r="H132" s="39">
        <v>135.6</v>
      </c>
      <c r="I132" s="39">
        <v>135.6</v>
      </c>
      <c r="J132" s="39">
        <v>135.6</v>
      </c>
      <c r="K132" s="39">
        <v>135.6</v>
      </c>
      <c r="L132" s="39">
        <v>135.6</v>
      </c>
      <c r="M132" s="39">
        <v>135.6</v>
      </c>
      <c r="N132" s="39">
        <v>135.6</v>
      </c>
      <c r="O132" s="39">
        <v>135.6</v>
      </c>
      <c r="P132" s="39">
        <v>135.6</v>
      </c>
      <c r="Q132" s="39">
        <v>135.6</v>
      </c>
      <c r="R132" s="39">
        <v>135.6</v>
      </c>
      <c r="S132" s="39">
        <v>135.6</v>
      </c>
      <c r="T132" s="39">
        <v>135.6</v>
      </c>
      <c r="U132" s="39">
        <v>135.6</v>
      </c>
      <c r="V132" s="39">
        <v>135.6</v>
      </c>
      <c r="W132" s="39">
        <v>135.6</v>
      </c>
      <c r="X132" s="39">
        <v>168.1</v>
      </c>
      <c r="Y132" s="39">
        <v>233.1</v>
      </c>
      <c r="Z132" s="39">
        <v>298.10000000000002</v>
      </c>
      <c r="AA132" s="39">
        <v>298.10000000000002</v>
      </c>
      <c r="AB132" s="39">
        <v>298.10000000000002</v>
      </c>
      <c r="AC132" s="39">
        <v>208.9</v>
      </c>
      <c r="AD132" s="39">
        <v>162.5</v>
      </c>
      <c r="AE132" s="39">
        <v>162.5</v>
      </c>
      <c r="AF132" s="39">
        <v>195</v>
      </c>
      <c r="AG132" s="39">
        <v>292.5</v>
      </c>
      <c r="AH132" s="39">
        <v>292.5</v>
      </c>
      <c r="AI132" s="39">
        <v>357.5</v>
      </c>
      <c r="AJ132" s="39">
        <v>390</v>
      </c>
      <c r="AK132" s="39">
        <v>455</v>
      </c>
      <c r="AL132" s="39">
        <v>585</v>
      </c>
      <c r="AM132" s="39">
        <v>617.5</v>
      </c>
      <c r="AN132" s="39">
        <v>715</v>
      </c>
      <c r="AO132" s="39">
        <v>812.5</v>
      </c>
      <c r="AP132" s="39">
        <v>812.5</v>
      </c>
      <c r="AQ132" s="39">
        <v>910</v>
      </c>
      <c r="AR132" s="39">
        <v>975</v>
      </c>
      <c r="AS132" s="39">
        <v>1235</v>
      </c>
      <c r="AT132" s="39">
        <v>1300</v>
      </c>
      <c r="AU132" s="39">
        <v>1365</v>
      </c>
      <c r="AV132" s="39">
        <v>1397.5</v>
      </c>
      <c r="AW132" s="39">
        <v>1397.5</v>
      </c>
      <c r="AX132" s="39">
        <v>1462.5</v>
      </c>
      <c r="AY132" s="39">
        <v>1462.5</v>
      </c>
      <c r="AZ132" s="39">
        <v>1495</v>
      </c>
    </row>
    <row r="133" spans="1:52" s="44" customFormat="1" ht="15" customHeight="1" x14ac:dyDescent="0.3">
      <c r="A133" s="45" t="s">
        <v>53</v>
      </c>
      <c r="B133" s="39">
        <v>1033.3217391304347</v>
      </c>
      <c r="C133" s="39">
        <v>1011.0217391304348</v>
      </c>
      <c r="D133" s="39">
        <v>918.82173913043482</v>
      </c>
      <c r="E133" s="39">
        <v>925.52173913043475</v>
      </c>
      <c r="F133" s="39">
        <v>943.52173913043475</v>
      </c>
      <c r="G133" s="39">
        <v>903.7217391304348</v>
      </c>
      <c r="H133" s="39">
        <v>880.2217391304348</v>
      </c>
      <c r="I133" s="39">
        <v>851.2217391304348</v>
      </c>
      <c r="J133" s="39">
        <v>851.2217391304348</v>
      </c>
      <c r="K133" s="39">
        <v>824.52173913043475</v>
      </c>
      <c r="L133" s="39">
        <v>824.52173913043475</v>
      </c>
      <c r="M133" s="39">
        <v>696.12173913043478</v>
      </c>
      <c r="N133" s="39">
        <v>694.12173913043478</v>
      </c>
      <c r="O133" s="39">
        <v>498.29999999999995</v>
      </c>
      <c r="P133" s="39">
        <v>469.3</v>
      </c>
      <c r="Q133" s="39">
        <v>455.3</v>
      </c>
      <c r="R133" s="39">
        <v>451.09999999999997</v>
      </c>
      <c r="S133" s="39">
        <v>366.1</v>
      </c>
      <c r="T133" s="39">
        <v>357.90000000000003</v>
      </c>
      <c r="U133" s="39">
        <v>259.40000000000003</v>
      </c>
      <c r="V133" s="39">
        <v>378.40000000000003</v>
      </c>
      <c r="W133" s="39">
        <v>353.40000000000003</v>
      </c>
      <c r="X133" s="39">
        <v>223.2</v>
      </c>
      <c r="Y133" s="39">
        <v>218.2</v>
      </c>
      <c r="Z133" s="39">
        <v>204.20000000000002</v>
      </c>
      <c r="AA133" s="39">
        <v>204.20000000000002</v>
      </c>
      <c r="AB133" s="39">
        <v>204.20000000000002</v>
      </c>
      <c r="AC133" s="39">
        <v>196.4</v>
      </c>
      <c r="AD133" s="39">
        <v>189.70000000000002</v>
      </c>
      <c r="AE133" s="39">
        <v>171.70000000000002</v>
      </c>
      <c r="AF133" s="39">
        <v>171.70000000000002</v>
      </c>
      <c r="AG133" s="39">
        <v>171.70000000000002</v>
      </c>
      <c r="AH133" s="39">
        <v>119</v>
      </c>
      <c r="AI133" s="39">
        <v>119</v>
      </c>
      <c r="AJ133" s="39">
        <v>119</v>
      </c>
      <c r="AK133" s="39">
        <v>119</v>
      </c>
      <c r="AL133" s="39">
        <v>119</v>
      </c>
      <c r="AM133" s="39">
        <v>119</v>
      </c>
      <c r="AN133" s="39">
        <v>119</v>
      </c>
      <c r="AO133" s="39">
        <v>119</v>
      </c>
      <c r="AP133" s="39">
        <v>119</v>
      </c>
      <c r="AQ133" s="39">
        <v>119</v>
      </c>
      <c r="AR133" s="39">
        <v>119</v>
      </c>
      <c r="AS133" s="39">
        <v>119</v>
      </c>
      <c r="AT133" s="39">
        <v>119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</row>
    <row r="134" spans="1:52" s="44" customFormat="1" ht="15" customHeight="1" x14ac:dyDescent="0.3">
      <c r="A134" s="45" t="s">
        <v>54</v>
      </c>
      <c r="B134" s="39">
        <v>799.3</v>
      </c>
      <c r="C134" s="39">
        <v>749.3</v>
      </c>
      <c r="D134" s="39">
        <v>649.29999999999995</v>
      </c>
      <c r="E134" s="39">
        <v>636.6</v>
      </c>
      <c r="F134" s="39">
        <v>623.5</v>
      </c>
      <c r="G134" s="39">
        <v>573.5</v>
      </c>
      <c r="H134" s="39">
        <v>573.5</v>
      </c>
      <c r="I134" s="39">
        <v>573.5</v>
      </c>
      <c r="J134" s="39">
        <v>600.5</v>
      </c>
      <c r="K134" s="39">
        <v>600.5</v>
      </c>
      <c r="L134" s="39">
        <v>600.5</v>
      </c>
      <c r="M134" s="39">
        <v>600.5</v>
      </c>
      <c r="N134" s="39">
        <v>600.5</v>
      </c>
      <c r="O134" s="39">
        <v>600.5</v>
      </c>
      <c r="P134" s="39">
        <v>600.5</v>
      </c>
      <c r="Q134" s="39">
        <v>421.26</v>
      </c>
      <c r="R134" s="39">
        <v>421.26</v>
      </c>
      <c r="S134" s="39">
        <v>397.06</v>
      </c>
      <c r="T134" s="39">
        <v>397.06</v>
      </c>
      <c r="U134" s="39">
        <v>316.06</v>
      </c>
      <c r="V134" s="39">
        <v>316.06</v>
      </c>
      <c r="W134" s="39">
        <v>216.06000000000003</v>
      </c>
      <c r="X134" s="39">
        <v>120.06</v>
      </c>
      <c r="Y134" s="39">
        <v>120.06</v>
      </c>
      <c r="Z134" s="39">
        <v>120.06</v>
      </c>
      <c r="AA134" s="39">
        <v>120.06</v>
      </c>
      <c r="AB134" s="39">
        <v>120.06</v>
      </c>
      <c r="AC134" s="39">
        <v>120.06</v>
      </c>
      <c r="AD134" s="39">
        <v>120.06</v>
      </c>
      <c r="AE134" s="39">
        <v>120.06</v>
      </c>
      <c r="AF134" s="39">
        <v>101.06</v>
      </c>
      <c r="AG134" s="39">
        <v>68.759999999999991</v>
      </c>
      <c r="AH134" s="39">
        <v>68.759999999999991</v>
      </c>
      <c r="AI134" s="39">
        <v>68.759999999999991</v>
      </c>
      <c r="AJ134" s="39">
        <v>68.759999999999991</v>
      </c>
      <c r="AK134" s="39">
        <v>68.760000000000005</v>
      </c>
      <c r="AL134" s="39">
        <v>68.760000000000005</v>
      </c>
      <c r="AM134" s="39">
        <v>68.760000000000005</v>
      </c>
      <c r="AN134" s="39">
        <v>68.760000000000005</v>
      </c>
      <c r="AO134" s="39">
        <v>68.760000000000005</v>
      </c>
      <c r="AP134" s="39">
        <v>27.76</v>
      </c>
      <c r="AQ134" s="39">
        <v>27.76</v>
      </c>
      <c r="AR134" s="39">
        <v>27.76</v>
      </c>
      <c r="AS134" s="39">
        <v>0.76</v>
      </c>
      <c r="AT134" s="39">
        <v>0.76</v>
      </c>
      <c r="AU134" s="39">
        <v>0.76</v>
      </c>
      <c r="AV134" s="39">
        <v>0.76</v>
      </c>
      <c r="AW134" s="39">
        <v>0.76</v>
      </c>
      <c r="AX134" s="39">
        <v>0.76</v>
      </c>
      <c r="AY134" s="39">
        <v>0.76</v>
      </c>
      <c r="AZ134" s="39">
        <v>0.76</v>
      </c>
    </row>
    <row r="135" spans="1:52" s="44" customFormat="1" ht="15" customHeight="1" x14ac:dyDescent="0.3">
      <c r="A135" s="45" t="s">
        <v>55</v>
      </c>
      <c r="B135" s="39">
        <v>1104.1969999999994</v>
      </c>
      <c r="C135" s="39">
        <v>1131.9269999999997</v>
      </c>
      <c r="D135" s="39">
        <v>1140.5669999999996</v>
      </c>
      <c r="E135" s="39">
        <v>1181.9729999999995</v>
      </c>
      <c r="F135" s="39">
        <v>1183.7729999999997</v>
      </c>
      <c r="G135" s="39">
        <v>1187.7029999999995</v>
      </c>
      <c r="H135" s="39">
        <v>1177.9329999999995</v>
      </c>
      <c r="I135" s="39">
        <v>1169.1159999999995</v>
      </c>
      <c r="J135" s="39">
        <v>1127.3159999999996</v>
      </c>
      <c r="K135" s="39">
        <v>1136.6659999999999</v>
      </c>
      <c r="L135" s="39">
        <v>1113.4989999999998</v>
      </c>
      <c r="M135" s="39">
        <v>1090.5789999999997</v>
      </c>
      <c r="N135" s="39">
        <v>1077.6789999999996</v>
      </c>
      <c r="O135" s="39">
        <v>933.42899999999975</v>
      </c>
      <c r="P135" s="39">
        <v>833.36499999999978</v>
      </c>
      <c r="Q135" s="39">
        <v>697.47500000000002</v>
      </c>
      <c r="R135" s="39">
        <v>564.06999999999994</v>
      </c>
      <c r="S135" s="39">
        <v>391.452</v>
      </c>
      <c r="T135" s="39">
        <v>341.38200000000001</v>
      </c>
      <c r="U135" s="39">
        <v>289.63599999999997</v>
      </c>
      <c r="V135" s="39">
        <v>273.69599999999997</v>
      </c>
      <c r="W135" s="39">
        <v>206.06599999999995</v>
      </c>
      <c r="X135" s="39">
        <v>171.62599999999995</v>
      </c>
      <c r="Y135" s="39">
        <v>126.96600000000001</v>
      </c>
      <c r="Z135" s="39">
        <v>125.166</v>
      </c>
      <c r="AA135" s="39">
        <v>116.26599999999999</v>
      </c>
      <c r="AB135" s="39">
        <v>111.05599999999997</v>
      </c>
      <c r="AC135" s="39">
        <v>109.99299999999997</v>
      </c>
      <c r="AD135" s="39">
        <v>108.99299999999997</v>
      </c>
      <c r="AE135" s="39">
        <v>108.67299999999997</v>
      </c>
      <c r="AF135" s="39">
        <v>88.730000000000032</v>
      </c>
      <c r="AG135" s="39">
        <v>75.400000000000034</v>
      </c>
      <c r="AH135" s="39">
        <v>75.400000000000034</v>
      </c>
      <c r="AI135" s="39">
        <v>74.400000000000034</v>
      </c>
      <c r="AJ135" s="39">
        <v>74.400000000000034</v>
      </c>
      <c r="AK135" s="39">
        <v>61.4</v>
      </c>
      <c r="AL135" s="39">
        <v>59.5</v>
      </c>
      <c r="AM135" s="39">
        <v>59.5</v>
      </c>
      <c r="AN135" s="39">
        <v>59.5</v>
      </c>
      <c r="AO135" s="39">
        <v>59.5</v>
      </c>
      <c r="AP135" s="39">
        <v>59.5</v>
      </c>
      <c r="AQ135" s="39">
        <v>59.5</v>
      </c>
      <c r="AR135" s="39">
        <v>0</v>
      </c>
      <c r="AS135" s="39">
        <v>0</v>
      </c>
      <c r="AT135" s="39">
        <v>0</v>
      </c>
      <c r="AU135" s="39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</row>
    <row r="136" spans="1:52" s="44" customFormat="1" ht="15" customHeight="1" x14ac:dyDescent="0.3">
      <c r="A136" s="46" t="s">
        <v>38</v>
      </c>
      <c r="B136" s="18">
        <v>10239.837928571429</v>
      </c>
      <c r="C136" s="18">
        <v>10054.837928571429</v>
      </c>
      <c r="D136" s="18">
        <v>9940.9379285714294</v>
      </c>
      <c r="E136" s="18">
        <v>10088.937928571429</v>
      </c>
      <c r="F136" s="18">
        <v>10688.337928571429</v>
      </c>
      <c r="G136" s="18">
        <v>10066.237928571429</v>
      </c>
      <c r="H136" s="18">
        <v>9879.3379285714309</v>
      </c>
      <c r="I136" s="18">
        <v>9565.6779285714292</v>
      </c>
      <c r="J136" s="18">
        <v>9334.1779285714292</v>
      </c>
      <c r="K136" s="18">
        <v>9109.6059285714309</v>
      </c>
      <c r="L136" s="18">
        <v>8968.0059285714287</v>
      </c>
      <c r="M136" s="18">
        <v>8499.8059285714298</v>
      </c>
      <c r="N136" s="18">
        <v>8363.7059285714295</v>
      </c>
      <c r="O136" s="18">
        <v>7811.4059285714293</v>
      </c>
      <c r="P136" s="18">
        <v>7244.4059285714293</v>
      </c>
      <c r="Q136" s="18">
        <v>6759.033928571429</v>
      </c>
      <c r="R136" s="18">
        <v>5902.9339285714277</v>
      </c>
      <c r="S136" s="18">
        <v>5453.9339285714286</v>
      </c>
      <c r="T136" s="18">
        <v>5048.7339285714279</v>
      </c>
      <c r="U136" s="18">
        <v>5028.7339285714279</v>
      </c>
      <c r="V136" s="18">
        <v>4852.5625</v>
      </c>
      <c r="W136" s="18">
        <v>4755.5625</v>
      </c>
      <c r="X136" s="18">
        <v>4677.0625</v>
      </c>
      <c r="Y136" s="18">
        <v>4115.4624999999996</v>
      </c>
      <c r="Z136" s="18">
        <v>3655.1624999999999</v>
      </c>
      <c r="AA136" s="18">
        <v>3604.1624999999999</v>
      </c>
      <c r="AB136" s="18">
        <v>3525.1624999999999</v>
      </c>
      <c r="AC136" s="18">
        <v>3497.0625</v>
      </c>
      <c r="AD136" s="18">
        <v>3405.7625000000003</v>
      </c>
      <c r="AE136" s="18">
        <v>3379.6125000000002</v>
      </c>
      <c r="AF136" s="18">
        <v>3302.1125000000002</v>
      </c>
      <c r="AG136" s="18">
        <v>3299.9524999999999</v>
      </c>
      <c r="AH136" s="18">
        <v>3198.5524999999998</v>
      </c>
      <c r="AI136" s="18">
        <v>3167.6125000000002</v>
      </c>
      <c r="AJ136" s="18">
        <v>3131.2125000000001</v>
      </c>
      <c r="AK136" s="18">
        <v>3063.2</v>
      </c>
      <c r="AL136" s="18">
        <v>2011.6</v>
      </c>
      <c r="AM136" s="18">
        <v>1248.5999999999999</v>
      </c>
      <c r="AN136" s="18">
        <v>1207.8</v>
      </c>
      <c r="AO136" s="18">
        <v>1152.5999999999999</v>
      </c>
      <c r="AP136" s="18">
        <v>827.1</v>
      </c>
      <c r="AQ136" s="18">
        <v>47.1</v>
      </c>
      <c r="AR136" s="18">
        <v>17.100000000000001</v>
      </c>
      <c r="AS136" s="18">
        <v>17.100000000000001</v>
      </c>
      <c r="AT136" s="18">
        <v>13.700000000000001</v>
      </c>
      <c r="AU136" s="18">
        <v>13.700000000000001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</row>
    <row r="137" spans="1:52" s="44" customFormat="1" ht="15" customHeight="1" x14ac:dyDescent="0.3">
      <c r="A137" s="45" t="s">
        <v>83</v>
      </c>
      <c r="B137" s="39">
        <v>287</v>
      </c>
      <c r="C137" s="39">
        <v>287</v>
      </c>
      <c r="D137" s="39">
        <v>287</v>
      </c>
      <c r="E137" s="39">
        <v>537</v>
      </c>
      <c r="F137" s="39">
        <v>1317</v>
      </c>
      <c r="G137" s="39">
        <v>1317</v>
      </c>
      <c r="H137" s="39">
        <v>1317</v>
      </c>
      <c r="I137" s="39">
        <v>1317</v>
      </c>
      <c r="J137" s="39">
        <v>1317</v>
      </c>
      <c r="K137" s="39">
        <v>1317</v>
      </c>
      <c r="L137" s="39">
        <v>1317</v>
      </c>
      <c r="M137" s="39">
        <v>1317</v>
      </c>
      <c r="N137" s="39">
        <v>1317</v>
      </c>
      <c r="O137" s="39">
        <v>1317</v>
      </c>
      <c r="P137" s="39">
        <v>1317</v>
      </c>
      <c r="Q137" s="39">
        <v>1317</v>
      </c>
      <c r="R137" s="39">
        <v>1317</v>
      </c>
      <c r="S137" s="39">
        <v>1317</v>
      </c>
      <c r="T137" s="39">
        <v>1317</v>
      </c>
      <c r="U137" s="39">
        <v>1317</v>
      </c>
      <c r="V137" s="39">
        <v>1317</v>
      </c>
      <c r="W137" s="39">
        <v>1317</v>
      </c>
      <c r="X137" s="39">
        <v>1317</v>
      </c>
      <c r="Y137" s="39">
        <v>1317</v>
      </c>
      <c r="Z137" s="39">
        <v>1317</v>
      </c>
      <c r="AA137" s="39">
        <v>1317</v>
      </c>
      <c r="AB137" s="39">
        <v>1317</v>
      </c>
      <c r="AC137" s="39">
        <v>1317</v>
      </c>
      <c r="AD137" s="39">
        <v>1317</v>
      </c>
      <c r="AE137" s="39">
        <v>1317</v>
      </c>
      <c r="AF137" s="39">
        <v>1317</v>
      </c>
      <c r="AG137" s="39">
        <v>1317</v>
      </c>
      <c r="AH137" s="39">
        <v>1317</v>
      </c>
      <c r="AI137" s="39">
        <v>1317</v>
      </c>
      <c r="AJ137" s="39">
        <v>1317</v>
      </c>
      <c r="AK137" s="39">
        <v>1317</v>
      </c>
      <c r="AL137" s="39">
        <v>1030</v>
      </c>
      <c r="AM137" s="39">
        <v>1030</v>
      </c>
      <c r="AN137" s="39">
        <v>1030</v>
      </c>
      <c r="AO137" s="39">
        <v>1030</v>
      </c>
      <c r="AP137" s="39">
        <v>780</v>
      </c>
      <c r="AQ137" s="39">
        <v>0</v>
      </c>
      <c r="AR137" s="39">
        <v>0</v>
      </c>
      <c r="AS137" s="39">
        <v>0</v>
      </c>
      <c r="AT137" s="39">
        <v>0</v>
      </c>
      <c r="AU137" s="39">
        <v>0</v>
      </c>
      <c r="AV137" s="39">
        <v>0</v>
      </c>
      <c r="AW137" s="39">
        <v>0</v>
      </c>
      <c r="AX137" s="39">
        <v>0</v>
      </c>
      <c r="AY137" s="39">
        <v>0</v>
      </c>
      <c r="AZ137" s="39">
        <v>0</v>
      </c>
    </row>
    <row r="138" spans="1:52" s="44" customFormat="1" ht="15" customHeight="1" x14ac:dyDescent="0.3">
      <c r="A138" s="45" t="s">
        <v>84</v>
      </c>
      <c r="B138" s="39">
        <v>1320</v>
      </c>
      <c r="C138" s="39">
        <v>1320</v>
      </c>
      <c r="D138" s="39">
        <v>1320</v>
      </c>
      <c r="E138" s="39">
        <v>1320</v>
      </c>
      <c r="F138" s="39">
        <v>1320</v>
      </c>
      <c r="G138" s="39">
        <v>1320</v>
      </c>
      <c r="H138" s="39">
        <v>1320</v>
      </c>
      <c r="I138" s="39">
        <v>1320</v>
      </c>
      <c r="J138" s="39">
        <v>1320</v>
      </c>
      <c r="K138" s="39">
        <v>1320</v>
      </c>
      <c r="L138" s="39">
        <v>1320</v>
      </c>
      <c r="M138" s="39">
        <v>1320</v>
      </c>
      <c r="N138" s="39">
        <v>1320</v>
      </c>
      <c r="O138" s="39">
        <v>1320</v>
      </c>
      <c r="P138" s="39">
        <v>1320</v>
      </c>
      <c r="Q138" s="39">
        <v>1320</v>
      </c>
      <c r="R138" s="39">
        <v>1320</v>
      </c>
      <c r="S138" s="39">
        <v>1320</v>
      </c>
      <c r="T138" s="39">
        <v>1320</v>
      </c>
      <c r="U138" s="39">
        <v>1320</v>
      </c>
      <c r="V138" s="39">
        <v>1320</v>
      </c>
      <c r="W138" s="39">
        <v>1320</v>
      </c>
      <c r="X138" s="39">
        <v>1320</v>
      </c>
      <c r="Y138" s="39">
        <v>1320</v>
      </c>
      <c r="Z138" s="39">
        <v>1320</v>
      </c>
      <c r="AA138" s="39">
        <v>1320</v>
      </c>
      <c r="AB138" s="39">
        <v>1320</v>
      </c>
      <c r="AC138" s="39">
        <v>1320</v>
      </c>
      <c r="AD138" s="39">
        <v>1320</v>
      </c>
      <c r="AE138" s="39">
        <v>1320</v>
      </c>
      <c r="AF138" s="39">
        <v>1320</v>
      </c>
      <c r="AG138" s="39">
        <v>1320</v>
      </c>
      <c r="AH138" s="39">
        <v>1320</v>
      </c>
      <c r="AI138" s="39">
        <v>1320</v>
      </c>
      <c r="AJ138" s="39">
        <v>1320</v>
      </c>
      <c r="AK138" s="39">
        <v>1320</v>
      </c>
      <c r="AL138" s="39">
        <v>660</v>
      </c>
      <c r="AM138" s="39">
        <v>0</v>
      </c>
      <c r="AN138" s="39">
        <v>0</v>
      </c>
      <c r="AO138" s="39">
        <v>0</v>
      </c>
      <c r="AP138" s="39">
        <v>0</v>
      </c>
      <c r="AQ138" s="39">
        <v>0</v>
      </c>
      <c r="AR138" s="39">
        <v>0</v>
      </c>
      <c r="AS138" s="39">
        <v>0</v>
      </c>
      <c r="AT138" s="39">
        <v>0</v>
      </c>
      <c r="AU138" s="39">
        <v>0</v>
      </c>
      <c r="AV138" s="39">
        <v>0</v>
      </c>
      <c r="AW138" s="39">
        <v>0</v>
      </c>
      <c r="AX138" s="39">
        <v>0</v>
      </c>
      <c r="AY138" s="39">
        <v>0</v>
      </c>
      <c r="AZ138" s="39">
        <v>0</v>
      </c>
    </row>
    <row r="139" spans="1:52" s="44" customFormat="1" ht="15" customHeight="1" x14ac:dyDescent="0.3">
      <c r="A139" s="45" t="s">
        <v>54</v>
      </c>
      <c r="B139" s="39">
        <v>8632.8379285714291</v>
      </c>
      <c r="C139" s="39">
        <v>8447.8379285714291</v>
      </c>
      <c r="D139" s="39">
        <v>8333.9379285714294</v>
      </c>
      <c r="E139" s="39">
        <v>8231.9379285714294</v>
      </c>
      <c r="F139" s="39">
        <v>8051.3379285714291</v>
      </c>
      <c r="G139" s="39">
        <v>7429.2379285714296</v>
      </c>
      <c r="H139" s="39">
        <v>7242.33792857143</v>
      </c>
      <c r="I139" s="39">
        <v>6928.6779285714292</v>
      </c>
      <c r="J139" s="39">
        <v>6697.1779285714292</v>
      </c>
      <c r="K139" s="39">
        <v>6472.60592857143</v>
      </c>
      <c r="L139" s="39">
        <v>6331.0059285714296</v>
      </c>
      <c r="M139" s="39">
        <v>5862.8059285714298</v>
      </c>
      <c r="N139" s="39">
        <v>5726.7059285714295</v>
      </c>
      <c r="O139" s="39">
        <v>5174.4059285714293</v>
      </c>
      <c r="P139" s="39">
        <v>4607.4059285714293</v>
      </c>
      <c r="Q139" s="39">
        <v>4122.033928571429</v>
      </c>
      <c r="R139" s="39">
        <v>3265.9339285714282</v>
      </c>
      <c r="S139" s="39">
        <v>2816.9339285714286</v>
      </c>
      <c r="T139" s="39">
        <v>2411.7339285714288</v>
      </c>
      <c r="U139" s="39">
        <v>2391.7339285714288</v>
      </c>
      <c r="V139" s="39">
        <v>2215.5625</v>
      </c>
      <c r="W139" s="39">
        <v>2118.5625</v>
      </c>
      <c r="X139" s="39">
        <v>2040.0625</v>
      </c>
      <c r="Y139" s="39">
        <v>1478.4625000000001</v>
      </c>
      <c r="Z139" s="39">
        <v>1018.1625</v>
      </c>
      <c r="AA139" s="39">
        <v>967.16250000000002</v>
      </c>
      <c r="AB139" s="39">
        <v>888.16250000000002</v>
      </c>
      <c r="AC139" s="39">
        <v>860.0625</v>
      </c>
      <c r="AD139" s="39">
        <v>768.76250000000005</v>
      </c>
      <c r="AE139" s="39">
        <v>742.61250000000007</v>
      </c>
      <c r="AF139" s="39">
        <v>665.11250000000007</v>
      </c>
      <c r="AG139" s="39">
        <v>662.95249999999999</v>
      </c>
      <c r="AH139" s="39">
        <v>561.55250000000001</v>
      </c>
      <c r="AI139" s="39">
        <v>530.61249999999995</v>
      </c>
      <c r="AJ139" s="39">
        <v>494.21250000000003</v>
      </c>
      <c r="AK139" s="39">
        <v>426.2</v>
      </c>
      <c r="AL139" s="39">
        <v>321.60000000000002</v>
      </c>
      <c r="AM139" s="39">
        <v>218.6</v>
      </c>
      <c r="AN139" s="39">
        <v>177.8</v>
      </c>
      <c r="AO139" s="39">
        <v>122.60000000000001</v>
      </c>
      <c r="AP139" s="39">
        <v>47.1</v>
      </c>
      <c r="AQ139" s="39">
        <v>47.1</v>
      </c>
      <c r="AR139" s="39">
        <v>17.100000000000001</v>
      </c>
      <c r="AS139" s="39">
        <v>17.100000000000001</v>
      </c>
      <c r="AT139" s="39">
        <v>13.700000000000001</v>
      </c>
      <c r="AU139" s="39">
        <v>13.700000000000001</v>
      </c>
      <c r="AV139" s="39">
        <v>0</v>
      </c>
      <c r="AW139" s="39">
        <v>0</v>
      </c>
      <c r="AX139" s="39">
        <v>0</v>
      </c>
      <c r="AY139" s="39">
        <v>0</v>
      </c>
      <c r="AZ139" s="39">
        <v>0</v>
      </c>
    </row>
    <row r="140" spans="1:52" s="44" customFormat="1" ht="15" customHeight="1" x14ac:dyDescent="0.3">
      <c r="A140" s="46" t="s">
        <v>46</v>
      </c>
      <c r="B140" s="18">
        <v>7154.1905263157905</v>
      </c>
      <c r="C140" s="18">
        <v>7427.9905263157898</v>
      </c>
      <c r="D140" s="18">
        <v>7646.5905263157892</v>
      </c>
      <c r="E140" s="18">
        <v>8230.2231578947376</v>
      </c>
      <c r="F140" s="18">
        <v>8695.0231578947369</v>
      </c>
      <c r="G140" s="18">
        <v>8877.3031578947375</v>
      </c>
      <c r="H140" s="18">
        <v>9170.448157894738</v>
      </c>
      <c r="I140" s="18">
        <v>9427.2068421052627</v>
      </c>
      <c r="J140" s="18">
        <v>9978.0548617131044</v>
      </c>
      <c r="K140" s="18">
        <v>10975.073914344686</v>
      </c>
      <c r="L140" s="18">
        <v>12123.911282765737</v>
      </c>
      <c r="M140" s="18">
        <v>12108.370282765738</v>
      </c>
      <c r="N140" s="18">
        <v>12508.570282765739</v>
      </c>
      <c r="O140" s="18">
        <v>12900.736282765738</v>
      </c>
      <c r="P140" s="18">
        <v>13308.635282765737</v>
      </c>
      <c r="Q140" s="18">
        <v>13473.954282765739</v>
      </c>
      <c r="R140" s="18">
        <v>13487.104532539148</v>
      </c>
      <c r="S140" s="18">
        <v>13526.282028337988</v>
      </c>
      <c r="T140" s="18">
        <v>13540.597778691581</v>
      </c>
      <c r="U140" s="18">
        <v>14277.245666015524</v>
      </c>
      <c r="V140" s="18">
        <v>14618.072798992122</v>
      </c>
      <c r="W140" s="18">
        <v>14396.272798992122</v>
      </c>
      <c r="X140" s="18">
        <v>14241.972798992121</v>
      </c>
      <c r="Y140" s="18">
        <v>14606.51279899212</v>
      </c>
      <c r="Z140" s="18">
        <v>14255.012798992122</v>
      </c>
      <c r="AA140" s="18">
        <v>14121.862798992122</v>
      </c>
      <c r="AB140" s="18">
        <v>13802.83911899212</v>
      </c>
      <c r="AC140" s="18">
        <v>13787.107538992121</v>
      </c>
      <c r="AD140" s="18">
        <v>14102.227538992121</v>
      </c>
      <c r="AE140" s="18">
        <v>13960.327538992122</v>
      </c>
      <c r="AF140" s="18">
        <v>14212.987538992122</v>
      </c>
      <c r="AG140" s="18">
        <v>14425.687538992122</v>
      </c>
      <c r="AH140" s="18">
        <v>15259.487538992122</v>
      </c>
      <c r="AI140" s="18">
        <v>16870.687538992119</v>
      </c>
      <c r="AJ140" s="18">
        <v>17257.807538992121</v>
      </c>
      <c r="AK140" s="18">
        <v>17820.822538992121</v>
      </c>
      <c r="AL140" s="18">
        <v>19564.822538992121</v>
      </c>
      <c r="AM140" s="18">
        <v>19810.642538992121</v>
      </c>
      <c r="AN140" s="18">
        <v>20369.716218992122</v>
      </c>
      <c r="AO140" s="18">
        <v>21040.928331668179</v>
      </c>
      <c r="AP140" s="18">
        <v>21074.705961668176</v>
      </c>
      <c r="AQ140" s="18">
        <v>23588.105961668181</v>
      </c>
      <c r="AR140" s="18">
        <v>23841.932281668182</v>
      </c>
      <c r="AS140" s="18">
        <v>25058.54596166818</v>
      </c>
      <c r="AT140" s="18">
        <v>26482.624913247128</v>
      </c>
      <c r="AU140" s="18">
        <v>27874.494913247127</v>
      </c>
      <c r="AV140" s="18">
        <v>28226.749913247128</v>
      </c>
      <c r="AW140" s="18">
        <v>28378.213798912726</v>
      </c>
      <c r="AX140" s="18">
        <v>28729.244778912725</v>
      </c>
      <c r="AY140" s="18">
        <v>29189.494774702202</v>
      </c>
      <c r="AZ140" s="18">
        <v>29127.904774702205</v>
      </c>
    </row>
    <row r="141" spans="1:52" s="44" customFormat="1" ht="15" customHeight="1" x14ac:dyDescent="0.3">
      <c r="A141" s="45" t="s">
        <v>83</v>
      </c>
      <c r="B141" s="39">
        <v>0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110</v>
      </c>
      <c r="AH141" s="39">
        <v>540</v>
      </c>
      <c r="AI141" s="39">
        <v>870</v>
      </c>
      <c r="AJ141" s="39">
        <v>870</v>
      </c>
      <c r="AK141" s="39">
        <v>1620</v>
      </c>
      <c r="AL141" s="39">
        <v>1950</v>
      </c>
      <c r="AM141" s="39">
        <v>1950</v>
      </c>
      <c r="AN141" s="39">
        <v>2270</v>
      </c>
      <c r="AO141" s="39">
        <v>2910</v>
      </c>
      <c r="AP141" s="39">
        <v>3130</v>
      </c>
      <c r="AQ141" s="39">
        <v>4420</v>
      </c>
      <c r="AR141" s="39">
        <v>4530</v>
      </c>
      <c r="AS141" s="39">
        <v>6240</v>
      </c>
      <c r="AT141" s="39">
        <v>7100</v>
      </c>
      <c r="AU141" s="39">
        <v>8170</v>
      </c>
      <c r="AV141" s="39">
        <v>8600</v>
      </c>
      <c r="AW141" s="39">
        <v>9030</v>
      </c>
      <c r="AX141" s="39">
        <v>9990</v>
      </c>
      <c r="AY141" s="39">
        <v>10420</v>
      </c>
      <c r="AZ141" s="39">
        <v>10740</v>
      </c>
    </row>
    <row r="142" spans="1:52" s="44" customFormat="1" ht="15" customHeight="1" x14ac:dyDescent="0.3">
      <c r="A142" s="45" t="s">
        <v>85</v>
      </c>
      <c r="B142" s="39">
        <v>3307.9155263157895</v>
      </c>
      <c r="C142" s="39">
        <v>3421.7155263157897</v>
      </c>
      <c r="D142" s="39">
        <v>3640.3155263157896</v>
      </c>
      <c r="E142" s="39">
        <v>3938.1281578947373</v>
      </c>
      <c r="F142" s="39">
        <v>4156.7281578947368</v>
      </c>
      <c r="G142" s="39">
        <v>4287.3081578947376</v>
      </c>
      <c r="H142" s="39">
        <v>4491.6031578947377</v>
      </c>
      <c r="I142" s="39">
        <v>4747.7381578947379</v>
      </c>
      <c r="J142" s="39">
        <v>5077.5871775025798</v>
      </c>
      <c r="K142" s="39">
        <v>5317.7871775025797</v>
      </c>
      <c r="L142" s="39">
        <v>5698.6271775025798</v>
      </c>
      <c r="M142" s="39">
        <v>5723.67717750258</v>
      </c>
      <c r="N142" s="39">
        <v>5884.4771775025802</v>
      </c>
      <c r="O142" s="39">
        <v>6242.3431775025801</v>
      </c>
      <c r="P142" s="39">
        <v>6277.3421775025799</v>
      </c>
      <c r="Q142" s="39">
        <v>6251.8421775025809</v>
      </c>
      <c r="R142" s="39">
        <v>6252.1322365823144</v>
      </c>
      <c r="S142" s="39">
        <v>6235.1322365823144</v>
      </c>
      <c r="T142" s="39">
        <v>6217.6322365823153</v>
      </c>
      <c r="U142" s="39">
        <v>6217.6322365823153</v>
      </c>
      <c r="V142" s="39">
        <v>6602.421706582315</v>
      </c>
      <c r="W142" s="39">
        <v>6550.6217065823148</v>
      </c>
      <c r="X142" s="39">
        <v>6418.3217065823146</v>
      </c>
      <c r="Y142" s="39">
        <v>6806.8617065823146</v>
      </c>
      <c r="Z142" s="39">
        <v>6750.5617065823144</v>
      </c>
      <c r="AA142" s="39">
        <v>6684.6117065823146</v>
      </c>
      <c r="AB142" s="39">
        <v>6543.8117065823144</v>
      </c>
      <c r="AC142" s="39">
        <v>6517.2117065823149</v>
      </c>
      <c r="AD142" s="39">
        <v>6832.3317065823139</v>
      </c>
      <c r="AE142" s="39">
        <v>6778.4317065823143</v>
      </c>
      <c r="AF142" s="39">
        <v>7046.0917065823151</v>
      </c>
      <c r="AG142" s="39">
        <v>7197.7917065823149</v>
      </c>
      <c r="AH142" s="39">
        <v>7538.5917065823141</v>
      </c>
      <c r="AI142" s="39">
        <v>8825.9917065823138</v>
      </c>
      <c r="AJ142" s="39">
        <v>9866.1117065823146</v>
      </c>
      <c r="AK142" s="39">
        <v>9957.4267065823151</v>
      </c>
      <c r="AL142" s="39">
        <v>11423.726706582314</v>
      </c>
      <c r="AM142" s="39">
        <v>11848.616706582314</v>
      </c>
      <c r="AN142" s="39">
        <v>12207.890386582316</v>
      </c>
      <c r="AO142" s="39">
        <v>13056.750386582316</v>
      </c>
      <c r="AP142" s="39">
        <v>12981.040386582315</v>
      </c>
      <c r="AQ142" s="39">
        <v>14299.440386582317</v>
      </c>
      <c r="AR142" s="39">
        <v>14508.340386582317</v>
      </c>
      <c r="AS142" s="39">
        <v>14353.854066582317</v>
      </c>
      <c r="AT142" s="39">
        <v>15006.354066582317</v>
      </c>
      <c r="AU142" s="39">
        <v>15388.224066582316</v>
      </c>
      <c r="AV142" s="39">
        <v>15546.679066582315</v>
      </c>
      <c r="AW142" s="39">
        <v>15456.844066582316</v>
      </c>
      <c r="AX142" s="39">
        <v>15065.695046582316</v>
      </c>
      <c r="AY142" s="39">
        <v>15464.795046582316</v>
      </c>
      <c r="AZ142" s="39">
        <v>15357.855046582317</v>
      </c>
    </row>
    <row r="143" spans="1:52" s="44" customFormat="1" ht="15" customHeight="1" x14ac:dyDescent="0.3">
      <c r="A143" s="56" t="s">
        <v>54</v>
      </c>
      <c r="B143" s="57">
        <v>3846.2750000000005</v>
      </c>
      <c r="C143" s="57">
        <v>4006.2750000000005</v>
      </c>
      <c r="D143" s="57">
        <v>4006.2750000000005</v>
      </c>
      <c r="E143" s="57">
        <v>4292.0950000000003</v>
      </c>
      <c r="F143" s="57">
        <v>4538.2950000000001</v>
      </c>
      <c r="G143" s="57">
        <v>4589.9949999999999</v>
      </c>
      <c r="H143" s="57">
        <v>4678.8450000000003</v>
      </c>
      <c r="I143" s="57">
        <v>4679.4686842105257</v>
      </c>
      <c r="J143" s="57">
        <v>4900.4676842105255</v>
      </c>
      <c r="K143" s="57">
        <v>5657.2867368421057</v>
      </c>
      <c r="L143" s="57">
        <v>6425.2841052631575</v>
      </c>
      <c r="M143" s="57">
        <v>6384.693105263158</v>
      </c>
      <c r="N143" s="57">
        <v>6624.0931052631577</v>
      </c>
      <c r="O143" s="57">
        <v>6658.3931052631578</v>
      </c>
      <c r="P143" s="57">
        <v>7031.2931052631575</v>
      </c>
      <c r="Q143" s="57">
        <v>7222.1121052631579</v>
      </c>
      <c r="R143" s="57">
        <v>7234.9722959568335</v>
      </c>
      <c r="S143" s="57">
        <v>7291.1497917556735</v>
      </c>
      <c r="T143" s="57">
        <v>7322.9655421092657</v>
      </c>
      <c r="U143" s="57">
        <v>8059.6134294332087</v>
      </c>
      <c r="V143" s="57">
        <v>8015.6510924098066</v>
      </c>
      <c r="W143" s="57">
        <v>7845.6510924098066</v>
      </c>
      <c r="X143" s="57">
        <v>7823.6510924098066</v>
      </c>
      <c r="Y143" s="57">
        <v>7799.6510924098066</v>
      </c>
      <c r="Z143" s="57">
        <v>7504.4510924098076</v>
      </c>
      <c r="AA143" s="57">
        <v>7437.2510924098069</v>
      </c>
      <c r="AB143" s="57">
        <v>7259.0274124098069</v>
      </c>
      <c r="AC143" s="57">
        <v>7269.8958324098066</v>
      </c>
      <c r="AD143" s="57">
        <v>7269.8958324098066</v>
      </c>
      <c r="AE143" s="57">
        <v>7181.8958324098066</v>
      </c>
      <c r="AF143" s="57">
        <v>7166.8958324098066</v>
      </c>
      <c r="AG143" s="57">
        <v>7117.8958324098066</v>
      </c>
      <c r="AH143" s="57">
        <v>7180.8958324098066</v>
      </c>
      <c r="AI143" s="57">
        <v>7174.6958324098068</v>
      </c>
      <c r="AJ143" s="57">
        <v>6521.6958324098068</v>
      </c>
      <c r="AK143" s="57">
        <v>6243.3958324098066</v>
      </c>
      <c r="AL143" s="57">
        <v>6191.0958324098065</v>
      </c>
      <c r="AM143" s="57">
        <v>6012.0258324098068</v>
      </c>
      <c r="AN143" s="57">
        <v>5891.8258324098069</v>
      </c>
      <c r="AO143" s="57">
        <v>5074.1779450858639</v>
      </c>
      <c r="AP143" s="57">
        <v>4963.6655750858636</v>
      </c>
      <c r="AQ143" s="57">
        <v>4868.6655750858636</v>
      </c>
      <c r="AR143" s="57">
        <v>4803.5918950858641</v>
      </c>
      <c r="AS143" s="57">
        <v>4464.6918950858635</v>
      </c>
      <c r="AT143" s="57">
        <v>4376.270846664811</v>
      </c>
      <c r="AU143" s="57">
        <v>4316.270846664811</v>
      </c>
      <c r="AV143" s="57">
        <v>4080.0708466648116</v>
      </c>
      <c r="AW143" s="57">
        <v>3891.36973233041</v>
      </c>
      <c r="AX143" s="57">
        <v>3673.5497323304098</v>
      </c>
      <c r="AY143" s="57">
        <v>3304.6997281198837</v>
      </c>
      <c r="AZ143" s="57">
        <v>3030.0497281198836</v>
      </c>
    </row>
    <row r="144" spans="1:52" x14ac:dyDescent="0.3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x14ac:dyDescent="0.35">
      <c r="A145" s="58" t="s">
        <v>92</v>
      </c>
      <c r="B145" s="35">
        <v>0</v>
      </c>
      <c r="C145" s="35">
        <v>0</v>
      </c>
      <c r="D145" s="35">
        <v>0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940</v>
      </c>
      <c r="AR145" s="35">
        <v>3480</v>
      </c>
      <c r="AS145" s="35">
        <v>5370</v>
      </c>
      <c r="AT145" s="35">
        <v>7060</v>
      </c>
      <c r="AU145" s="35">
        <v>8000</v>
      </c>
      <c r="AV145" s="35">
        <v>11170</v>
      </c>
      <c r="AW145" s="35">
        <v>14400</v>
      </c>
      <c r="AX145" s="35">
        <v>17510</v>
      </c>
      <c r="AY145" s="35">
        <v>19110</v>
      </c>
      <c r="AZ145" s="35">
        <v>24410</v>
      </c>
    </row>
    <row r="146" spans="1:52" x14ac:dyDescent="0.35">
      <c r="A146" s="41" t="s">
        <v>47</v>
      </c>
      <c r="B146" s="42">
        <v>0</v>
      </c>
      <c r="C146" s="42">
        <v>0</v>
      </c>
      <c r="D146" s="42">
        <v>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P146" s="42">
        <v>0</v>
      </c>
      <c r="Q146" s="42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C146" s="42">
        <v>0</v>
      </c>
      <c r="AD146" s="42">
        <v>0</v>
      </c>
      <c r="AE146" s="42">
        <v>0</v>
      </c>
      <c r="AF146" s="42">
        <v>0</v>
      </c>
      <c r="AG146" s="42">
        <v>0</v>
      </c>
      <c r="AH146" s="42">
        <v>0</v>
      </c>
      <c r="AI146" s="42">
        <v>0</v>
      </c>
      <c r="AJ146" s="42">
        <v>0</v>
      </c>
      <c r="AK146" s="42">
        <v>0</v>
      </c>
      <c r="AL146" s="42">
        <v>0</v>
      </c>
      <c r="AM146" s="42">
        <v>0</v>
      </c>
      <c r="AN146" s="42">
        <v>0</v>
      </c>
      <c r="AO146" s="42">
        <v>0</v>
      </c>
      <c r="AP146" s="42">
        <v>0</v>
      </c>
      <c r="AQ146" s="42">
        <v>940</v>
      </c>
      <c r="AR146" s="42">
        <v>3480</v>
      </c>
      <c r="AS146" s="42">
        <v>5370</v>
      </c>
      <c r="AT146" s="42">
        <v>7060</v>
      </c>
      <c r="AU146" s="42">
        <v>8000</v>
      </c>
      <c r="AV146" s="42">
        <v>11170</v>
      </c>
      <c r="AW146" s="42">
        <v>14400</v>
      </c>
      <c r="AX146" s="42">
        <v>17510</v>
      </c>
      <c r="AY146" s="42">
        <v>19110</v>
      </c>
      <c r="AZ146" s="42">
        <v>24410</v>
      </c>
    </row>
    <row r="147" spans="1:52" s="44" customFormat="1" ht="15" customHeight="1" x14ac:dyDescent="0.3">
      <c r="A147" s="43" t="s">
        <v>35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1600</v>
      </c>
      <c r="AS147" s="16">
        <v>2550</v>
      </c>
      <c r="AT147" s="16">
        <v>3200</v>
      </c>
      <c r="AU147" s="16">
        <v>3200</v>
      </c>
      <c r="AV147" s="16">
        <v>3850</v>
      </c>
      <c r="AW147" s="16">
        <v>4150</v>
      </c>
      <c r="AX147" s="16">
        <v>4150</v>
      </c>
      <c r="AY147" s="16">
        <v>4150</v>
      </c>
      <c r="AZ147" s="16">
        <v>4150</v>
      </c>
    </row>
    <row r="148" spans="1:52" s="44" customFormat="1" ht="15" customHeight="1" x14ac:dyDescent="0.3">
      <c r="A148" s="45" t="s">
        <v>83</v>
      </c>
      <c r="B148" s="39">
        <v>0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  <c r="P148" s="39">
        <v>0</v>
      </c>
      <c r="Q148" s="39">
        <v>0</v>
      </c>
      <c r="R148" s="39">
        <v>0</v>
      </c>
      <c r="S148" s="39">
        <v>0</v>
      </c>
      <c r="T148" s="39">
        <v>0</v>
      </c>
      <c r="U148" s="39">
        <v>0</v>
      </c>
      <c r="V148" s="39">
        <v>0</v>
      </c>
      <c r="W148" s="39">
        <v>0</v>
      </c>
      <c r="X148" s="39">
        <v>0</v>
      </c>
      <c r="Y148" s="39">
        <v>0</v>
      </c>
      <c r="Z148" s="39">
        <v>0</v>
      </c>
      <c r="AA148" s="39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9">
        <v>0</v>
      </c>
      <c r="AL148" s="39">
        <v>0</v>
      </c>
      <c r="AM148" s="39">
        <v>0</v>
      </c>
      <c r="AN148" s="39">
        <v>0</v>
      </c>
      <c r="AO148" s="39">
        <v>0</v>
      </c>
      <c r="AP148" s="39">
        <v>0</v>
      </c>
      <c r="AQ148" s="39">
        <v>0</v>
      </c>
      <c r="AR148" s="39">
        <v>0</v>
      </c>
      <c r="AS148" s="39">
        <v>0</v>
      </c>
      <c r="AT148" s="39">
        <v>0</v>
      </c>
      <c r="AU148" s="39">
        <v>0</v>
      </c>
      <c r="AV148" s="39">
        <v>0</v>
      </c>
      <c r="AW148" s="39">
        <v>0</v>
      </c>
      <c r="AX148" s="39">
        <v>0</v>
      </c>
      <c r="AY148" s="39">
        <v>0</v>
      </c>
      <c r="AZ148" s="39">
        <v>0</v>
      </c>
    </row>
    <row r="149" spans="1:52" s="44" customFormat="1" ht="15" customHeight="1" x14ac:dyDescent="0.3">
      <c r="A149" s="45" t="s">
        <v>84</v>
      </c>
      <c r="B149" s="39">
        <v>0</v>
      </c>
      <c r="C149" s="39">
        <v>0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39">
        <v>0</v>
      </c>
      <c r="Q149" s="39">
        <v>0</v>
      </c>
      <c r="R149" s="39">
        <v>0</v>
      </c>
      <c r="S149" s="39">
        <v>0</v>
      </c>
      <c r="T149" s="39">
        <v>0</v>
      </c>
      <c r="U149" s="39">
        <v>0</v>
      </c>
      <c r="V149" s="39">
        <v>0</v>
      </c>
      <c r="W149" s="39">
        <v>0</v>
      </c>
      <c r="X149" s="39">
        <v>0</v>
      </c>
      <c r="Y149" s="39">
        <v>0</v>
      </c>
      <c r="Z149" s="39">
        <v>0</v>
      </c>
      <c r="AA149" s="39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9">
        <v>0</v>
      </c>
      <c r="AL149" s="39">
        <v>0</v>
      </c>
      <c r="AM149" s="39">
        <v>0</v>
      </c>
      <c r="AN149" s="39">
        <v>0</v>
      </c>
      <c r="AO149" s="39">
        <v>0</v>
      </c>
      <c r="AP149" s="39">
        <v>0</v>
      </c>
      <c r="AQ149" s="39">
        <v>0</v>
      </c>
      <c r="AR149" s="39">
        <v>1600</v>
      </c>
      <c r="AS149" s="39">
        <v>2550</v>
      </c>
      <c r="AT149" s="39">
        <v>3200</v>
      </c>
      <c r="AU149" s="39">
        <v>3200</v>
      </c>
      <c r="AV149" s="39">
        <v>3850</v>
      </c>
      <c r="AW149" s="39">
        <v>4150</v>
      </c>
      <c r="AX149" s="39">
        <v>4150</v>
      </c>
      <c r="AY149" s="39">
        <v>4150</v>
      </c>
      <c r="AZ149" s="39">
        <v>4150</v>
      </c>
    </row>
    <row r="150" spans="1:52" s="44" customFormat="1" ht="15" customHeight="1" x14ac:dyDescent="0.3">
      <c r="A150" s="45" t="s">
        <v>85</v>
      </c>
      <c r="B150" s="39">
        <v>0</v>
      </c>
      <c r="C150" s="39">
        <v>0</v>
      </c>
      <c r="D150" s="39">
        <v>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39">
        <v>0</v>
      </c>
      <c r="M150" s="39">
        <v>0</v>
      </c>
      <c r="N150" s="39">
        <v>0</v>
      </c>
      <c r="O150" s="39">
        <v>0</v>
      </c>
      <c r="P150" s="39">
        <v>0</v>
      </c>
      <c r="Q150" s="39">
        <v>0</v>
      </c>
      <c r="R150" s="39">
        <v>0</v>
      </c>
      <c r="S150" s="39">
        <v>0</v>
      </c>
      <c r="T150" s="39">
        <v>0</v>
      </c>
      <c r="U150" s="39">
        <v>0</v>
      </c>
      <c r="V150" s="39">
        <v>0</v>
      </c>
      <c r="W150" s="39">
        <v>0</v>
      </c>
      <c r="X150" s="39">
        <v>0</v>
      </c>
      <c r="Y150" s="39">
        <v>0</v>
      </c>
      <c r="Z150" s="39">
        <v>0</v>
      </c>
      <c r="AA150" s="39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9">
        <v>0</v>
      </c>
      <c r="AL150" s="39">
        <v>0</v>
      </c>
      <c r="AM150" s="39">
        <v>0</v>
      </c>
      <c r="AN150" s="39">
        <v>0</v>
      </c>
      <c r="AO150" s="39">
        <v>0</v>
      </c>
      <c r="AP150" s="39">
        <v>0</v>
      </c>
      <c r="AQ150" s="39">
        <v>0</v>
      </c>
      <c r="AR150" s="39">
        <v>0</v>
      </c>
      <c r="AS150" s="39">
        <v>0</v>
      </c>
      <c r="AT150" s="39">
        <v>0</v>
      </c>
      <c r="AU150" s="39">
        <v>0</v>
      </c>
      <c r="AV150" s="39">
        <v>0</v>
      </c>
      <c r="AW150" s="39">
        <v>0</v>
      </c>
      <c r="AX150" s="39">
        <v>0</v>
      </c>
      <c r="AY150" s="39">
        <v>0</v>
      </c>
      <c r="AZ150" s="39">
        <v>0</v>
      </c>
    </row>
    <row r="151" spans="1:52" s="44" customFormat="1" ht="15" customHeight="1" x14ac:dyDescent="0.3">
      <c r="A151" s="45" t="s">
        <v>54</v>
      </c>
      <c r="B151" s="39">
        <v>0</v>
      </c>
      <c r="C151" s="39">
        <v>0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39">
        <v>0</v>
      </c>
      <c r="M151" s="39">
        <v>0</v>
      </c>
      <c r="N151" s="39">
        <v>0</v>
      </c>
      <c r="O151" s="39">
        <v>0</v>
      </c>
      <c r="P151" s="39">
        <v>0</v>
      </c>
      <c r="Q151" s="39">
        <v>0</v>
      </c>
      <c r="R151" s="39">
        <v>0</v>
      </c>
      <c r="S151" s="39">
        <v>0</v>
      </c>
      <c r="T151" s="39">
        <v>0</v>
      </c>
      <c r="U151" s="39">
        <v>0</v>
      </c>
      <c r="V151" s="39">
        <v>0</v>
      </c>
      <c r="W151" s="39">
        <v>0</v>
      </c>
      <c r="X151" s="39">
        <v>0</v>
      </c>
      <c r="Y151" s="39">
        <v>0</v>
      </c>
      <c r="Z151" s="39">
        <v>0</v>
      </c>
      <c r="AA151" s="39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0</v>
      </c>
      <c r="AK151" s="39">
        <v>0</v>
      </c>
      <c r="AL151" s="39">
        <v>0</v>
      </c>
      <c r="AM151" s="39">
        <v>0</v>
      </c>
      <c r="AN151" s="39">
        <v>0</v>
      </c>
      <c r="AO151" s="39">
        <v>0</v>
      </c>
      <c r="AP151" s="39">
        <v>0</v>
      </c>
      <c r="AQ151" s="39">
        <v>0</v>
      </c>
      <c r="AR151" s="39">
        <v>0</v>
      </c>
      <c r="AS151" s="39">
        <v>0</v>
      </c>
      <c r="AT151" s="39">
        <v>0</v>
      </c>
      <c r="AU151" s="39">
        <v>0</v>
      </c>
      <c r="AV151" s="39">
        <v>0</v>
      </c>
      <c r="AW151" s="39">
        <v>0</v>
      </c>
      <c r="AX151" s="39">
        <v>0</v>
      </c>
      <c r="AY151" s="39">
        <v>0</v>
      </c>
      <c r="AZ151" s="39">
        <v>0</v>
      </c>
    </row>
    <row r="152" spans="1:52" s="44" customFormat="1" ht="15" customHeight="1" x14ac:dyDescent="0.3">
      <c r="A152" s="46" t="s">
        <v>36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350</v>
      </c>
      <c r="AW152" s="18">
        <v>350</v>
      </c>
      <c r="AX152" s="18">
        <v>350</v>
      </c>
      <c r="AY152" s="18">
        <v>350</v>
      </c>
      <c r="AZ152" s="18">
        <v>350</v>
      </c>
    </row>
    <row r="153" spans="1:52" s="44" customFormat="1" ht="15" customHeight="1" x14ac:dyDescent="0.3">
      <c r="A153" s="45" t="s">
        <v>83</v>
      </c>
      <c r="B153" s="39">
        <v>0</v>
      </c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0</v>
      </c>
      <c r="N153" s="39">
        <v>0</v>
      </c>
      <c r="O153" s="39">
        <v>0</v>
      </c>
      <c r="P153" s="39">
        <v>0</v>
      </c>
      <c r="Q153" s="39">
        <v>0</v>
      </c>
      <c r="R153" s="39">
        <v>0</v>
      </c>
      <c r="S153" s="39">
        <v>0</v>
      </c>
      <c r="T153" s="39">
        <v>0</v>
      </c>
      <c r="U153" s="39">
        <v>0</v>
      </c>
      <c r="V153" s="39">
        <v>0</v>
      </c>
      <c r="W153" s="39">
        <v>0</v>
      </c>
      <c r="X153" s="39">
        <v>0</v>
      </c>
      <c r="Y153" s="39">
        <v>0</v>
      </c>
      <c r="Z153" s="39">
        <v>0</v>
      </c>
      <c r="AA153" s="39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9">
        <v>0</v>
      </c>
      <c r="AL153" s="39">
        <v>0</v>
      </c>
      <c r="AM153" s="39">
        <v>0</v>
      </c>
      <c r="AN153" s="39">
        <v>0</v>
      </c>
      <c r="AO153" s="39">
        <v>0</v>
      </c>
      <c r="AP153" s="39">
        <v>0</v>
      </c>
      <c r="AQ153" s="39">
        <v>0</v>
      </c>
      <c r="AR153" s="39">
        <v>0</v>
      </c>
      <c r="AS153" s="39">
        <v>0</v>
      </c>
      <c r="AT153" s="39">
        <v>0</v>
      </c>
      <c r="AU153" s="39">
        <v>0</v>
      </c>
      <c r="AV153" s="39">
        <v>0</v>
      </c>
      <c r="AW153" s="39">
        <v>0</v>
      </c>
      <c r="AX153" s="39">
        <v>0</v>
      </c>
      <c r="AY153" s="39">
        <v>0</v>
      </c>
      <c r="AZ153" s="39">
        <v>0</v>
      </c>
    </row>
    <row r="154" spans="1:52" s="44" customFormat="1" ht="15" customHeight="1" x14ac:dyDescent="0.3">
      <c r="A154" s="45" t="s">
        <v>84</v>
      </c>
      <c r="B154" s="39">
        <v>0</v>
      </c>
      <c r="C154" s="39">
        <v>0</v>
      </c>
      <c r="D154" s="39">
        <v>0</v>
      </c>
      <c r="E154" s="39">
        <v>0</v>
      </c>
      <c r="F154" s="39">
        <v>0</v>
      </c>
      <c r="G154" s="39">
        <v>0</v>
      </c>
      <c r="H154" s="39">
        <v>0</v>
      </c>
      <c r="I154" s="39">
        <v>0</v>
      </c>
      <c r="J154" s="39">
        <v>0</v>
      </c>
      <c r="K154" s="39">
        <v>0</v>
      </c>
      <c r="L154" s="39">
        <v>0</v>
      </c>
      <c r="M154" s="39">
        <v>0</v>
      </c>
      <c r="N154" s="39">
        <v>0</v>
      </c>
      <c r="O154" s="39">
        <v>0</v>
      </c>
      <c r="P154" s="39">
        <v>0</v>
      </c>
      <c r="Q154" s="39">
        <v>0</v>
      </c>
      <c r="R154" s="39">
        <v>0</v>
      </c>
      <c r="S154" s="39">
        <v>0</v>
      </c>
      <c r="T154" s="39">
        <v>0</v>
      </c>
      <c r="U154" s="39">
        <v>0</v>
      </c>
      <c r="V154" s="39">
        <v>0</v>
      </c>
      <c r="W154" s="39">
        <v>0</v>
      </c>
      <c r="X154" s="39">
        <v>0</v>
      </c>
      <c r="Y154" s="39">
        <v>0</v>
      </c>
      <c r="Z154" s="39">
        <v>0</v>
      </c>
      <c r="AA154" s="39">
        <v>0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9">
        <v>0</v>
      </c>
      <c r="AL154" s="39">
        <v>0</v>
      </c>
      <c r="AM154" s="39">
        <v>0</v>
      </c>
      <c r="AN154" s="39">
        <v>0</v>
      </c>
      <c r="AO154" s="39">
        <v>0</v>
      </c>
      <c r="AP154" s="39">
        <v>0</v>
      </c>
      <c r="AQ154" s="39">
        <v>0</v>
      </c>
      <c r="AR154" s="39">
        <v>0</v>
      </c>
      <c r="AS154" s="39">
        <v>0</v>
      </c>
      <c r="AT154" s="39">
        <v>0</v>
      </c>
      <c r="AU154" s="39">
        <v>0</v>
      </c>
      <c r="AV154" s="39">
        <v>350</v>
      </c>
      <c r="AW154" s="39">
        <v>350</v>
      </c>
      <c r="AX154" s="39">
        <v>350</v>
      </c>
      <c r="AY154" s="39">
        <v>350</v>
      </c>
      <c r="AZ154" s="39">
        <v>350</v>
      </c>
    </row>
    <row r="155" spans="1:52" s="44" customFormat="1" ht="15" customHeight="1" x14ac:dyDescent="0.3">
      <c r="A155" s="45" t="s">
        <v>85</v>
      </c>
      <c r="B155" s="39">
        <v>0</v>
      </c>
      <c r="C155" s="39">
        <v>0</v>
      </c>
      <c r="D155" s="39">
        <v>0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39">
        <v>0</v>
      </c>
      <c r="L155" s="39">
        <v>0</v>
      </c>
      <c r="M155" s="39">
        <v>0</v>
      </c>
      <c r="N155" s="39">
        <v>0</v>
      </c>
      <c r="O155" s="39">
        <v>0</v>
      </c>
      <c r="P155" s="39">
        <v>0</v>
      </c>
      <c r="Q155" s="39">
        <v>0</v>
      </c>
      <c r="R155" s="39">
        <v>0</v>
      </c>
      <c r="S155" s="39">
        <v>0</v>
      </c>
      <c r="T155" s="39">
        <v>0</v>
      </c>
      <c r="U155" s="39">
        <v>0</v>
      </c>
      <c r="V155" s="39">
        <v>0</v>
      </c>
      <c r="W155" s="39">
        <v>0</v>
      </c>
      <c r="X155" s="39">
        <v>0</v>
      </c>
      <c r="Y155" s="39">
        <v>0</v>
      </c>
      <c r="Z155" s="39">
        <v>0</v>
      </c>
      <c r="AA155" s="39">
        <v>0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9">
        <v>0</v>
      </c>
      <c r="AL155" s="39">
        <v>0</v>
      </c>
      <c r="AM155" s="39">
        <v>0</v>
      </c>
      <c r="AN155" s="39">
        <v>0</v>
      </c>
      <c r="AO155" s="39">
        <v>0</v>
      </c>
      <c r="AP155" s="39">
        <v>0</v>
      </c>
      <c r="AQ155" s="39">
        <v>0</v>
      </c>
      <c r="AR155" s="39">
        <v>0</v>
      </c>
      <c r="AS155" s="39">
        <v>0</v>
      </c>
      <c r="AT155" s="39">
        <v>0</v>
      </c>
      <c r="AU155" s="39">
        <v>0</v>
      </c>
      <c r="AV155" s="39">
        <v>0</v>
      </c>
      <c r="AW155" s="39">
        <v>0</v>
      </c>
      <c r="AX155" s="39">
        <v>0</v>
      </c>
      <c r="AY155" s="39">
        <v>0</v>
      </c>
      <c r="AZ155" s="39">
        <v>0</v>
      </c>
    </row>
    <row r="156" spans="1:52" s="44" customFormat="1" ht="15" customHeight="1" x14ac:dyDescent="0.3">
      <c r="A156" s="45" t="s">
        <v>54</v>
      </c>
      <c r="B156" s="39">
        <v>0</v>
      </c>
      <c r="C156" s="39">
        <v>0</v>
      </c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  <c r="N156" s="39">
        <v>0</v>
      </c>
      <c r="O156" s="39">
        <v>0</v>
      </c>
      <c r="P156" s="39">
        <v>0</v>
      </c>
      <c r="Q156" s="39">
        <v>0</v>
      </c>
      <c r="R156" s="39">
        <v>0</v>
      </c>
      <c r="S156" s="39">
        <v>0</v>
      </c>
      <c r="T156" s="39">
        <v>0</v>
      </c>
      <c r="U156" s="39">
        <v>0</v>
      </c>
      <c r="V156" s="39">
        <v>0</v>
      </c>
      <c r="W156" s="39">
        <v>0</v>
      </c>
      <c r="X156" s="39">
        <v>0</v>
      </c>
      <c r="Y156" s="39">
        <v>0</v>
      </c>
      <c r="Z156" s="39">
        <v>0</v>
      </c>
      <c r="AA156" s="39">
        <v>0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9">
        <v>0</v>
      </c>
      <c r="AL156" s="39">
        <v>0</v>
      </c>
      <c r="AM156" s="39">
        <v>0</v>
      </c>
      <c r="AN156" s="39">
        <v>0</v>
      </c>
      <c r="AO156" s="39">
        <v>0</v>
      </c>
      <c r="AP156" s="39">
        <v>0</v>
      </c>
      <c r="AQ156" s="39">
        <v>0</v>
      </c>
      <c r="AR156" s="39">
        <v>0</v>
      </c>
      <c r="AS156" s="39">
        <v>0</v>
      </c>
      <c r="AT156" s="39">
        <v>0</v>
      </c>
      <c r="AU156" s="39">
        <v>0</v>
      </c>
      <c r="AV156" s="39">
        <v>0</v>
      </c>
      <c r="AW156" s="39">
        <v>0</v>
      </c>
      <c r="AX156" s="39">
        <v>0</v>
      </c>
      <c r="AY156" s="39">
        <v>0</v>
      </c>
      <c r="AZ156" s="39">
        <v>0</v>
      </c>
    </row>
    <row r="157" spans="1:52" s="44" customFormat="1" ht="15" customHeight="1" x14ac:dyDescent="0.3">
      <c r="A157" s="46" t="s">
        <v>39</v>
      </c>
      <c r="B157" s="18">
        <v>0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940</v>
      </c>
      <c r="AR157" s="18">
        <v>1880</v>
      </c>
      <c r="AS157" s="18">
        <v>2820</v>
      </c>
      <c r="AT157" s="18">
        <v>3860</v>
      </c>
      <c r="AU157" s="18">
        <v>4800</v>
      </c>
      <c r="AV157" s="18">
        <v>6970</v>
      </c>
      <c r="AW157" s="18">
        <v>9900</v>
      </c>
      <c r="AX157" s="18">
        <v>13010</v>
      </c>
      <c r="AY157" s="18">
        <v>14610</v>
      </c>
      <c r="AZ157" s="18">
        <v>19910</v>
      </c>
    </row>
    <row r="158" spans="1:52" s="44" customFormat="1" ht="15" customHeight="1" x14ac:dyDescent="0.3">
      <c r="A158" s="45" t="s">
        <v>52</v>
      </c>
      <c r="B158" s="39">
        <v>0</v>
      </c>
      <c r="C158" s="39">
        <v>0</v>
      </c>
      <c r="D158" s="39">
        <v>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39">
        <v>0</v>
      </c>
      <c r="O158" s="39">
        <v>0</v>
      </c>
      <c r="P158" s="39">
        <v>0</v>
      </c>
      <c r="Q158" s="39">
        <v>0</v>
      </c>
      <c r="R158" s="39">
        <v>0</v>
      </c>
      <c r="S158" s="39">
        <v>0</v>
      </c>
      <c r="T158" s="39">
        <v>0</v>
      </c>
      <c r="U158" s="39">
        <v>0</v>
      </c>
      <c r="V158" s="39">
        <v>0</v>
      </c>
      <c r="W158" s="39">
        <v>0</v>
      </c>
      <c r="X158" s="39">
        <v>0</v>
      </c>
      <c r="Y158" s="39">
        <v>0</v>
      </c>
      <c r="Z158" s="39">
        <v>0</v>
      </c>
      <c r="AA158" s="39">
        <v>0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9">
        <v>0</v>
      </c>
      <c r="AL158" s="39">
        <v>0</v>
      </c>
      <c r="AM158" s="39">
        <v>0</v>
      </c>
      <c r="AN158" s="39">
        <v>0</v>
      </c>
      <c r="AO158" s="39">
        <v>0</v>
      </c>
      <c r="AP158" s="39">
        <v>0</v>
      </c>
      <c r="AQ158" s="39">
        <v>940</v>
      </c>
      <c r="AR158" s="39">
        <v>1880</v>
      </c>
      <c r="AS158" s="39">
        <v>2820</v>
      </c>
      <c r="AT158" s="39">
        <v>3860</v>
      </c>
      <c r="AU158" s="39">
        <v>4800</v>
      </c>
      <c r="AV158" s="39">
        <v>6970</v>
      </c>
      <c r="AW158" s="39">
        <v>9900</v>
      </c>
      <c r="AX158" s="39">
        <v>13010</v>
      </c>
      <c r="AY158" s="39">
        <v>14610</v>
      </c>
      <c r="AZ158" s="39">
        <v>19910</v>
      </c>
    </row>
    <row r="159" spans="1:52" s="44" customFormat="1" ht="15" customHeight="1" x14ac:dyDescent="0.3">
      <c r="A159" s="45" t="s">
        <v>53</v>
      </c>
      <c r="B159" s="39">
        <v>0</v>
      </c>
      <c r="C159" s="39">
        <v>0</v>
      </c>
      <c r="D159" s="39">
        <v>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39">
        <v>0</v>
      </c>
      <c r="L159" s="39">
        <v>0</v>
      </c>
      <c r="M159" s="39">
        <v>0</v>
      </c>
      <c r="N159" s="39">
        <v>0</v>
      </c>
      <c r="O159" s="39">
        <v>0</v>
      </c>
      <c r="P159" s="39">
        <v>0</v>
      </c>
      <c r="Q159" s="39">
        <v>0</v>
      </c>
      <c r="R159" s="39">
        <v>0</v>
      </c>
      <c r="S159" s="39">
        <v>0</v>
      </c>
      <c r="T159" s="39">
        <v>0</v>
      </c>
      <c r="U159" s="39">
        <v>0</v>
      </c>
      <c r="V159" s="39">
        <v>0</v>
      </c>
      <c r="W159" s="39">
        <v>0</v>
      </c>
      <c r="X159" s="39">
        <v>0</v>
      </c>
      <c r="Y159" s="39">
        <v>0</v>
      </c>
      <c r="Z159" s="39">
        <v>0</v>
      </c>
      <c r="AA159" s="39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9">
        <v>0</v>
      </c>
      <c r="AL159" s="39">
        <v>0</v>
      </c>
      <c r="AM159" s="39">
        <v>0</v>
      </c>
      <c r="AN159" s="39">
        <v>0</v>
      </c>
      <c r="AO159" s="39">
        <v>0</v>
      </c>
      <c r="AP159" s="39">
        <v>0</v>
      </c>
      <c r="AQ159" s="39">
        <v>0</v>
      </c>
      <c r="AR159" s="39">
        <v>0</v>
      </c>
      <c r="AS159" s="39">
        <v>0</v>
      </c>
      <c r="AT159" s="39">
        <v>0</v>
      </c>
      <c r="AU159" s="39">
        <v>0</v>
      </c>
      <c r="AV159" s="39">
        <v>0</v>
      </c>
      <c r="AW159" s="39">
        <v>0</v>
      </c>
      <c r="AX159" s="39">
        <v>0</v>
      </c>
      <c r="AY159" s="39">
        <v>0</v>
      </c>
      <c r="AZ159" s="39">
        <v>0</v>
      </c>
    </row>
    <row r="160" spans="1:52" s="44" customFormat="1" ht="15" customHeight="1" x14ac:dyDescent="0.3">
      <c r="A160" s="45" t="s">
        <v>54</v>
      </c>
      <c r="B160" s="39">
        <v>0</v>
      </c>
      <c r="C160" s="39">
        <v>0</v>
      </c>
      <c r="D160" s="39">
        <v>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39">
        <v>0</v>
      </c>
      <c r="L160" s="39">
        <v>0</v>
      </c>
      <c r="M160" s="39">
        <v>0</v>
      </c>
      <c r="N160" s="39">
        <v>0</v>
      </c>
      <c r="O160" s="39">
        <v>0</v>
      </c>
      <c r="P160" s="39">
        <v>0</v>
      </c>
      <c r="Q160" s="39">
        <v>0</v>
      </c>
      <c r="R160" s="39">
        <v>0</v>
      </c>
      <c r="S160" s="39">
        <v>0</v>
      </c>
      <c r="T160" s="39">
        <v>0</v>
      </c>
      <c r="U160" s="39">
        <v>0</v>
      </c>
      <c r="V160" s="39">
        <v>0</v>
      </c>
      <c r="W160" s="39">
        <v>0</v>
      </c>
      <c r="X160" s="39">
        <v>0</v>
      </c>
      <c r="Y160" s="39">
        <v>0</v>
      </c>
      <c r="Z160" s="39">
        <v>0</v>
      </c>
      <c r="AA160" s="39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9">
        <v>0</v>
      </c>
      <c r="AL160" s="39">
        <v>0</v>
      </c>
      <c r="AM160" s="39">
        <v>0</v>
      </c>
      <c r="AN160" s="39">
        <v>0</v>
      </c>
      <c r="AO160" s="39">
        <v>0</v>
      </c>
      <c r="AP160" s="39">
        <v>0</v>
      </c>
      <c r="AQ160" s="39">
        <v>0</v>
      </c>
      <c r="AR160" s="39">
        <v>0</v>
      </c>
      <c r="AS160" s="39">
        <v>0</v>
      </c>
      <c r="AT160" s="39">
        <v>0</v>
      </c>
      <c r="AU160" s="39">
        <v>0</v>
      </c>
      <c r="AV160" s="39">
        <v>0</v>
      </c>
      <c r="AW160" s="39">
        <v>0</v>
      </c>
      <c r="AX160" s="39">
        <v>0</v>
      </c>
      <c r="AY160" s="39">
        <v>0</v>
      </c>
      <c r="AZ160" s="39">
        <v>0</v>
      </c>
    </row>
    <row r="161" spans="1:52" s="44" customFormat="1" ht="15" customHeight="1" x14ac:dyDescent="0.3">
      <c r="A161" s="45" t="s">
        <v>55</v>
      </c>
      <c r="B161" s="39">
        <v>0</v>
      </c>
      <c r="C161" s="39">
        <v>0</v>
      </c>
      <c r="D161" s="39">
        <v>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39">
        <v>0</v>
      </c>
      <c r="L161" s="39">
        <v>0</v>
      </c>
      <c r="M161" s="39">
        <v>0</v>
      </c>
      <c r="N161" s="39">
        <v>0</v>
      </c>
      <c r="O161" s="39">
        <v>0</v>
      </c>
      <c r="P161" s="39">
        <v>0</v>
      </c>
      <c r="Q161" s="39">
        <v>0</v>
      </c>
      <c r="R161" s="39">
        <v>0</v>
      </c>
      <c r="S161" s="39">
        <v>0</v>
      </c>
      <c r="T161" s="39">
        <v>0</v>
      </c>
      <c r="U161" s="39">
        <v>0</v>
      </c>
      <c r="V161" s="39">
        <v>0</v>
      </c>
      <c r="W161" s="39">
        <v>0</v>
      </c>
      <c r="X161" s="39">
        <v>0</v>
      </c>
      <c r="Y161" s="39">
        <v>0</v>
      </c>
      <c r="Z161" s="39">
        <v>0</v>
      </c>
      <c r="AA161" s="39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9">
        <v>0</v>
      </c>
      <c r="AL161" s="39">
        <v>0</v>
      </c>
      <c r="AM161" s="39">
        <v>0</v>
      </c>
      <c r="AN161" s="39">
        <v>0</v>
      </c>
      <c r="AO161" s="39">
        <v>0</v>
      </c>
      <c r="AP161" s="39">
        <v>0</v>
      </c>
      <c r="AQ161" s="39">
        <v>0</v>
      </c>
      <c r="AR161" s="39">
        <v>0</v>
      </c>
      <c r="AS161" s="39">
        <v>0</v>
      </c>
      <c r="AT161" s="39">
        <v>0</v>
      </c>
      <c r="AU161" s="39">
        <v>0</v>
      </c>
      <c r="AV161" s="39">
        <v>0</v>
      </c>
      <c r="AW161" s="39">
        <v>0</v>
      </c>
      <c r="AX161" s="39">
        <v>0</v>
      </c>
      <c r="AY161" s="39">
        <v>0</v>
      </c>
      <c r="AZ161" s="39">
        <v>0</v>
      </c>
    </row>
    <row r="162" spans="1:52" s="44" customFormat="1" ht="15" customHeight="1" x14ac:dyDescent="0.3">
      <c r="A162" s="46" t="s">
        <v>48</v>
      </c>
      <c r="B162" s="18">
        <v>0</v>
      </c>
      <c r="C162" s="18">
        <v>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</row>
    <row r="163" spans="1:52" s="44" customFormat="1" ht="15" customHeight="1" x14ac:dyDescent="0.3">
      <c r="A163" s="46" t="s">
        <v>49</v>
      </c>
      <c r="B163" s="18">
        <v>0</v>
      </c>
      <c r="C163" s="18">
        <v>0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</row>
    <row r="164" spans="1:52" s="44" customFormat="1" ht="15" customHeight="1" x14ac:dyDescent="0.3">
      <c r="A164" s="46" t="s">
        <v>37</v>
      </c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</row>
    <row r="165" spans="1:52" s="44" customFormat="1" ht="15" customHeight="1" x14ac:dyDescent="0.3">
      <c r="A165" s="45" t="s">
        <v>52</v>
      </c>
      <c r="B165" s="39">
        <v>0</v>
      </c>
      <c r="C165" s="39">
        <v>0</v>
      </c>
      <c r="D165" s="39">
        <v>0</v>
      </c>
      <c r="E165" s="39">
        <v>0</v>
      </c>
      <c r="F165" s="39">
        <v>0</v>
      </c>
      <c r="G165" s="39">
        <v>0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39">
        <v>0</v>
      </c>
      <c r="Q165" s="39">
        <v>0</v>
      </c>
      <c r="R165" s="39">
        <v>0</v>
      </c>
      <c r="S165" s="39">
        <v>0</v>
      </c>
      <c r="T165" s="39">
        <v>0</v>
      </c>
      <c r="U165" s="39">
        <v>0</v>
      </c>
      <c r="V165" s="39">
        <v>0</v>
      </c>
      <c r="W165" s="39">
        <v>0</v>
      </c>
      <c r="X165" s="39">
        <v>0</v>
      </c>
      <c r="Y165" s="39">
        <v>0</v>
      </c>
      <c r="Z165" s="39">
        <v>0</v>
      </c>
      <c r="AA165" s="39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9">
        <v>0</v>
      </c>
      <c r="AL165" s="39">
        <v>0</v>
      </c>
      <c r="AM165" s="39">
        <v>0</v>
      </c>
      <c r="AN165" s="39">
        <v>0</v>
      </c>
      <c r="AO165" s="39">
        <v>0</v>
      </c>
      <c r="AP165" s="39">
        <v>0</v>
      </c>
      <c r="AQ165" s="39">
        <v>0</v>
      </c>
      <c r="AR165" s="39">
        <v>0</v>
      </c>
      <c r="AS165" s="39">
        <v>0</v>
      </c>
      <c r="AT165" s="39">
        <v>0</v>
      </c>
      <c r="AU165" s="39">
        <v>0</v>
      </c>
      <c r="AV165" s="39">
        <v>0</v>
      </c>
      <c r="AW165" s="39">
        <v>0</v>
      </c>
      <c r="AX165" s="39">
        <v>0</v>
      </c>
      <c r="AY165" s="39">
        <v>0</v>
      </c>
      <c r="AZ165" s="39">
        <v>0</v>
      </c>
    </row>
    <row r="166" spans="1:52" s="44" customFormat="1" ht="15" customHeight="1" x14ac:dyDescent="0.3">
      <c r="A166" s="45" t="s">
        <v>53</v>
      </c>
      <c r="B166" s="39">
        <v>0</v>
      </c>
      <c r="C166" s="39">
        <v>0</v>
      </c>
      <c r="D166" s="39">
        <v>0</v>
      </c>
      <c r="E166" s="39">
        <v>0</v>
      </c>
      <c r="F166" s="39">
        <v>0</v>
      </c>
      <c r="G166" s="39">
        <v>0</v>
      </c>
      <c r="H166" s="39">
        <v>0</v>
      </c>
      <c r="I166" s="39">
        <v>0</v>
      </c>
      <c r="J166" s="39">
        <v>0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39">
        <v>0</v>
      </c>
      <c r="Q166" s="39">
        <v>0</v>
      </c>
      <c r="R166" s="39">
        <v>0</v>
      </c>
      <c r="S166" s="39">
        <v>0</v>
      </c>
      <c r="T166" s="39">
        <v>0</v>
      </c>
      <c r="U166" s="39">
        <v>0</v>
      </c>
      <c r="V166" s="39">
        <v>0</v>
      </c>
      <c r="W166" s="39">
        <v>0</v>
      </c>
      <c r="X166" s="39">
        <v>0</v>
      </c>
      <c r="Y166" s="39">
        <v>0</v>
      </c>
      <c r="Z166" s="39">
        <v>0</v>
      </c>
      <c r="AA166" s="39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9">
        <v>0</v>
      </c>
      <c r="AL166" s="39">
        <v>0</v>
      </c>
      <c r="AM166" s="39">
        <v>0</v>
      </c>
      <c r="AN166" s="39">
        <v>0</v>
      </c>
      <c r="AO166" s="39">
        <v>0</v>
      </c>
      <c r="AP166" s="39">
        <v>0</v>
      </c>
      <c r="AQ166" s="39">
        <v>0</v>
      </c>
      <c r="AR166" s="39">
        <v>0</v>
      </c>
      <c r="AS166" s="39">
        <v>0</v>
      </c>
      <c r="AT166" s="39">
        <v>0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</row>
    <row r="167" spans="1:52" s="44" customFormat="1" ht="15" customHeight="1" x14ac:dyDescent="0.3">
      <c r="A167" s="45" t="s">
        <v>54</v>
      </c>
      <c r="B167" s="39">
        <v>0</v>
      </c>
      <c r="C167" s="39">
        <v>0</v>
      </c>
      <c r="D167" s="39">
        <v>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39">
        <v>0</v>
      </c>
      <c r="Q167" s="39">
        <v>0</v>
      </c>
      <c r="R167" s="39">
        <v>0</v>
      </c>
      <c r="S167" s="39">
        <v>0</v>
      </c>
      <c r="T167" s="39">
        <v>0</v>
      </c>
      <c r="U167" s="39">
        <v>0</v>
      </c>
      <c r="V167" s="39">
        <v>0</v>
      </c>
      <c r="W167" s="39">
        <v>0</v>
      </c>
      <c r="X167" s="39">
        <v>0</v>
      </c>
      <c r="Y167" s="39">
        <v>0</v>
      </c>
      <c r="Z167" s="39">
        <v>0</v>
      </c>
      <c r="AA167" s="39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0</v>
      </c>
      <c r="AK167" s="39">
        <v>0</v>
      </c>
      <c r="AL167" s="39">
        <v>0</v>
      </c>
      <c r="AM167" s="39">
        <v>0</v>
      </c>
      <c r="AN167" s="39">
        <v>0</v>
      </c>
      <c r="AO167" s="39">
        <v>0</v>
      </c>
      <c r="AP167" s="39">
        <v>0</v>
      </c>
      <c r="AQ167" s="39">
        <v>0</v>
      </c>
      <c r="AR167" s="39">
        <v>0</v>
      </c>
      <c r="AS167" s="39">
        <v>0</v>
      </c>
      <c r="AT167" s="39">
        <v>0</v>
      </c>
      <c r="AU167" s="39">
        <v>0</v>
      </c>
      <c r="AV167" s="39">
        <v>0</v>
      </c>
      <c r="AW167" s="39">
        <v>0</v>
      </c>
      <c r="AX167" s="39">
        <v>0</v>
      </c>
      <c r="AY167" s="39">
        <v>0</v>
      </c>
      <c r="AZ167" s="39">
        <v>0</v>
      </c>
    </row>
    <row r="168" spans="1:52" s="44" customFormat="1" ht="15" customHeight="1" x14ac:dyDescent="0.3">
      <c r="A168" s="45" t="s">
        <v>55</v>
      </c>
      <c r="B168" s="39">
        <v>0</v>
      </c>
      <c r="C168" s="39">
        <v>0</v>
      </c>
      <c r="D168" s="39">
        <v>0</v>
      </c>
      <c r="E168" s="39">
        <v>0</v>
      </c>
      <c r="F168" s="39">
        <v>0</v>
      </c>
      <c r="G168" s="39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39">
        <v>0</v>
      </c>
      <c r="N168" s="39">
        <v>0</v>
      </c>
      <c r="O168" s="39">
        <v>0</v>
      </c>
      <c r="P168" s="39">
        <v>0</v>
      </c>
      <c r="Q168" s="39">
        <v>0</v>
      </c>
      <c r="R168" s="39">
        <v>0</v>
      </c>
      <c r="S168" s="39">
        <v>0</v>
      </c>
      <c r="T168" s="39">
        <v>0</v>
      </c>
      <c r="U168" s="39">
        <v>0</v>
      </c>
      <c r="V168" s="39">
        <v>0</v>
      </c>
      <c r="W168" s="39">
        <v>0</v>
      </c>
      <c r="X168" s="39">
        <v>0</v>
      </c>
      <c r="Y168" s="39">
        <v>0</v>
      </c>
      <c r="Z168" s="39">
        <v>0</v>
      </c>
      <c r="AA168" s="39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9">
        <v>0</v>
      </c>
      <c r="AL168" s="39">
        <v>0</v>
      </c>
      <c r="AM168" s="39">
        <v>0</v>
      </c>
      <c r="AN168" s="39">
        <v>0</v>
      </c>
      <c r="AO168" s="39">
        <v>0</v>
      </c>
      <c r="AP168" s="39">
        <v>0</v>
      </c>
      <c r="AQ168" s="39">
        <v>0</v>
      </c>
      <c r="AR168" s="39">
        <v>0</v>
      </c>
      <c r="AS168" s="39">
        <v>0</v>
      </c>
      <c r="AT168" s="39">
        <v>0</v>
      </c>
      <c r="AU168" s="39">
        <v>0</v>
      </c>
      <c r="AV168" s="39">
        <v>0</v>
      </c>
      <c r="AW168" s="39">
        <v>0</v>
      </c>
      <c r="AX168" s="39">
        <v>0</v>
      </c>
      <c r="AY168" s="39">
        <v>0</v>
      </c>
      <c r="AZ168" s="39">
        <v>0</v>
      </c>
    </row>
    <row r="169" spans="1:52" s="44" customFormat="1" ht="15" customHeight="1" x14ac:dyDescent="0.3">
      <c r="A169" s="46" t="s">
        <v>38</v>
      </c>
      <c r="B169" s="18">
        <v>0</v>
      </c>
      <c r="C169" s="18">
        <v>0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</row>
    <row r="170" spans="1:52" s="44" customFormat="1" ht="15" customHeight="1" x14ac:dyDescent="0.3">
      <c r="A170" s="45" t="s">
        <v>83</v>
      </c>
      <c r="B170" s="39">
        <v>0</v>
      </c>
      <c r="C170" s="39">
        <v>0</v>
      </c>
      <c r="D170" s="39">
        <v>0</v>
      </c>
      <c r="E170" s="39">
        <v>0</v>
      </c>
      <c r="F170" s="39">
        <v>0</v>
      </c>
      <c r="G170" s="39">
        <v>0</v>
      </c>
      <c r="H170" s="39">
        <v>0</v>
      </c>
      <c r="I170" s="39">
        <v>0</v>
      </c>
      <c r="J170" s="39">
        <v>0</v>
      </c>
      <c r="K170" s="39">
        <v>0</v>
      </c>
      <c r="L170" s="39">
        <v>0</v>
      </c>
      <c r="M170" s="39">
        <v>0</v>
      </c>
      <c r="N170" s="39">
        <v>0</v>
      </c>
      <c r="O170" s="39">
        <v>0</v>
      </c>
      <c r="P170" s="39">
        <v>0</v>
      </c>
      <c r="Q170" s="39">
        <v>0</v>
      </c>
      <c r="R170" s="39">
        <v>0</v>
      </c>
      <c r="S170" s="39">
        <v>0</v>
      </c>
      <c r="T170" s="39">
        <v>0</v>
      </c>
      <c r="U170" s="39">
        <v>0</v>
      </c>
      <c r="V170" s="39">
        <v>0</v>
      </c>
      <c r="W170" s="39">
        <v>0</v>
      </c>
      <c r="X170" s="39">
        <v>0</v>
      </c>
      <c r="Y170" s="39">
        <v>0</v>
      </c>
      <c r="Z170" s="39">
        <v>0</v>
      </c>
      <c r="AA170" s="39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9">
        <v>0</v>
      </c>
      <c r="AL170" s="39">
        <v>0</v>
      </c>
      <c r="AM170" s="39">
        <v>0</v>
      </c>
      <c r="AN170" s="39">
        <v>0</v>
      </c>
      <c r="AO170" s="39">
        <v>0</v>
      </c>
      <c r="AP170" s="39">
        <v>0</v>
      </c>
      <c r="AQ170" s="39">
        <v>0</v>
      </c>
      <c r="AR170" s="39">
        <v>0</v>
      </c>
      <c r="AS170" s="39">
        <v>0</v>
      </c>
      <c r="AT170" s="39">
        <v>0</v>
      </c>
      <c r="AU170" s="39">
        <v>0</v>
      </c>
      <c r="AV170" s="39">
        <v>0</v>
      </c>
      <c r="AW170" s="39">
        <v>0</v>
      </c>
      <c r="AX170" s="39">
        <v>0</v>
      </c>
      <c r="AY170" s="39">
        <v>0</v>
      </c>
      <c r="AZ170" s="39">
        <v>0</v>
      </c>
    </row>
    <row r="171" spans="1:52" s="44" customFormat="1" ht="15" customHeight="1" x14ac:dyDescent="0.3">
      <c r="A171" s="45" t="s">
        <v>84</v>
      </c>
      <c r="B171" s="39">
        <v>0</v>
      </c>
      <c r="C171" s="39">
        <v>0</v>
      </c>
      <c r="D171" s="39">
        <v>0</v>
      </c>
      <c r="E171" s="39">
        <v>0</v>
      </c>
      <c r="F171" s="39">
        <v>0</v>
      </c>
      <c r="G171" s="39">
        <v>0</v>
      </c>
      <c r="H171" s="39">
        <v>0</v>
      </c>
      <c r="I171" s="39">
        <v>0</v>
      </c>
      <c r="J171" s="39">
        <v>0</v>
      </c>
      <c r="K171" s="39">
        <v>0</v>
      </c>
      <c r="L171" s="39">
        <v>0</v>
      </c>
      <c r="M171" s="39">
        <v>0</v>
      </c>
      <c r="N171" s="39">
        <v>0</v>
      </c>
      <c r="O171" s="39">
        <v>0</v>
      </c>
      <c r="P171" s="39">
        <v>0</v>
      </c>
      <c r="Q171" s="39">
        <v>0</v>
      </c>
      <c r="R171" s="39">
        <v>0</v>
      </c>
      <c r="S171" s="39">
        <v>0</v>
      </c>
      <c r="T171" s="39">
        <v>0</v>
      </c>
      <c r="U171" s="39">
        <v>0</v>
      </c>
      <c r="V171" s="39">
        <v>0</v>
      </c>
      <c r="W171" s="39">
        <v>0</v>
      </c>
      <c r="X171" s="39">
        <v>0</v>
      </c>
      <c r="Y171" s="39">
        <v>0</v>
      </c>
      <c r="Z171" s="39">
        <v>0</v>
      </c>
      <c r="AA171" s="39">
        <v>0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9">
        <v>0</v>
      </c>
      <c r="AL171" s="39">
        <v>0</v>
      </c>
      <c r="AM171" s="39">
        <v>0</v>
      </c>
      <c r="AN171" s="39">
        <v>0</v>
      </c>
      <c r="AO171" s="39">
        <v>0</v>
      </c>
      <c r="AP171" s="39">
        <v>0</v>
      </c>
      <c r="AQ171" s="39">
        <v>0</v>
      </c>
      <c r="AR171" s="39">
        <v>0</v>
      </c>
      <c r="AS171" s="39">
        <v>0</v>
      </c>
      <c r="AT171" s="39">
        <v>0</v>
      </c>
      <c r="AU171" s="39">
        <v>0</v>
      </c>
      <c r="AV171" s="39">
        <v>0</v>
      </c>
      <c r="AW171" s="39">
        <v>0</v>
      </c>
      <c r="AX171" s="39">
        <v>0</v>
      </c>
      <c r="AY171" s="39">
        <v>0</v>
      </c>
      <c r="AZ171" s="39">
        <v>0</v>
      </c>
    </row>
    <row r="172" spans="1:52" s="44" customFormat="1" ht="15" customHeight="1" x14ac:dyDescent="0.3">
      <c r="A172" s="45" t="s">
        <v>54</v>
      </c>
      <c r="B172" s="39">
        <v>0</v>
      </c>
      <c r="C172" s="39">
        <v>0</v>
      </c>
      <c r="D172" s="39">
        <v>0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39">
        <v>0</v>
      </c>
      <c r="L172" s="39">
        <v>0</v>
      </c>
      <c r="M172" s="39">
        <v>0</v>
      </c>
      <c r="N172" s="39">
        <v>0</v>
      </c>
      <c r="O172" s="39">
        <v>0</v>
      </c>
      <c r="P172" s="39">
        <v>0</v>
      </c>
      <c r="Q172" s="39">
        <v>0</v>
      </c>
      <c r="R172" s="39">
        <v>0</v>
      </c>
      <c r="S172" s="39">
        <v>0</v>
      </c>
      <c r="T172" s="39">
        <v>0</v>
      </c>
      <c r="U172" s="39">
        <v>0</v>
      </c>
      <c r="V172" s="39">
        <v>0</v>
      </c>
      <c r="W172" s="39">
        <v>0</v>
      </c>
      <c r="X172" s="39">
        <v>0</v>
      </c>
      <c r="Y172" s="39">
        <v>0</v>
      </c>
      <c r="Z172" s="39">
        <v>0</v>
      </c>
      <c r="AA172" s="39">
        <v>0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9">
        <v>0</v>
      </c>
      <c r="AL172" s="39">
        <v>0</v>
      </c>
      <c r="AM172" s="39">
        <v>0</v>
      </c>
      <c r="AN172" s="39">
        <v>0</v>
      </c>
      <c r="AO172" s="39">
        <v>0</v>
      </c>
      <c r="AP172" s="39">
        <v>0</v>
      </c>
      <c r="AQ172" s="39">
        <v>0</v>
      </c>
      <c r="AR172" s="39">
        <v>0</v>
      </c>
      <c r="AS172" s="39">
        <v>0</v>
      </c>
      <c r="AT172" s="39">
        <v>0</v>
      </c>
      <c r="AU172" s="39">
        <v>0</v>
      </c>
      <c r="AV172" s="39">
        <v>0</v>
      </c>
      <c r="AW172" s="39">
        <v>0</v>
      </c>
      <c r="AX172" s="39">
        <v>0</v>
      </c>
      <c r="AY172" s="39">
        <v>0</v>
      </c>
      <c r="AZ172" s="39">
        <v>0</v>
      </c>
    </row>
    <row r="173" spans="1:52" s="44" customFormat="1" ht="15" customHeight="1" x14ac:dyDescent="0.3">
      <c r="A173" s="46" t="s">
        <v>46</v>
      </c>
      <c r="B173" s="18">
        <v>0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</row>
    <row r="174" spans="1:52" s="44" customFormat="1" ht="15" customHeight="1" x14ac:dyDescent="0.3">
      <c r="A174" s="45" t="s">
        <v>83</v>
      </c>
      <c r="B174" s="39">
        <v>0</v>
      </c>
      <c r="C174" s="39">
        <v>0</v>
      </c>
      <c r="D174" s="39">
        <v>0</v>
      </c>
      <c r="E174" s="39">
        <v>0</v>
      </c>
      <c r="F174" s="39">
        <v>0</v>
      </c>
      <c r="G174" s="39">
        <v>0</v>
      </c>
      <c r="H174" s="39">
        <v>0</v>
      </c>
      <c r="I174" s="39">
        <v>0</v>
      </c>
      <c r="J174" s="39">
        <v>0</v>
      </c>
      <c r="K174" s="39">
        <v>0</v>
      </c>
      <c r="L174" s="39">
        <v>0</v>
      </c>
      <c r="M174" s="39">
        <v>0</v>
      </c>
      <c r="N174" s="39">
        <v>0</v>
      </c>
      <c r="O174" s="39">
        <v>0</v>
      </c>
      <c r="P174" s="39">
        <v>0</v>
      </c>
      <c r="Q174" s="39">
        <v>0</v>
      </c>
      <c r="R174" s="39">
        <v>0</v>
      </c>
      <c r="S174" s="39">
        <v>0</v>
      </c>
      <c r="T174" s="39">
        <v>0</v>
      </c>
      <c r="U174" s="39">
        <v>0</v>
      </c>
      <c r="V174" s="39">
        <v>0</v>
      </c>
      <c r="W174" s="39">
        <v>0</v>
      </c>
      <c r="X174" s="39">
        <v>0</v>
      </c>
      <c r="Y174" s="39">
        <v>0</v>
      </c>
      <c r="Z174" s="39">
        <v>0</v>
      </c>
      <c r="AA174" s="39">
        <v>0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9">
        <v>0</v>
      </c>
      <c r="AL174" s="39">
        <v>0</v>
      </c>
      <c r="AM174" s="39">
        <v>0</v>
      </c>
      <c r="AN174" s="39">
        <v>0</v>
      </c>
      <c r="AO174" s="39">
        <v>0</v>
      </c>
      <c r="AP174" s="39">
        <v>0</v>
      </c>
      <c r="AQ174" s="39">
        <v>0</v>
      </c>
      <c r="AR174" s="39">
        <v>0</v>
      </c>
      <c r="AS174" s="39">
        <v>0</v>
      </c>
      <c r="AT174" s="39">
        <v>0</v>
      </c>
      <c r="AU174" s="39">
        <v>0</v>
      </c>
      <c r="AV174" s="39">
        <v>0</v>
      </c>
      <c r="AW174" s="39">
        <v>0</v>
      </c>
      <c r="AX174" s="39">
        <v>0</v>
      </c>
      <c r="AY174" s="39">
        <v>0</v>
      </c>
      <c r="AZ174" s="39">
        <v>0</v>
      </c>
    </row>
    <row r="175" spans="1:52" s="44" customFormat="1" ht="15" customHeight="1" x14ac:dyDescent="0.3">
      <c r="A175" s="45" t="s">
        <v>85</v>
      </c>
      <c r="B175" s="39">
        <v>0</v>
      </c>
      <c r="C175" s="39">
        <v>0</v>
      </c>
      <c r="D175" s="39">
        <v>0</v>
      </c>
      <c r="E175" s="39">
        <v>0</v>
      </c>
      <c r="F175" s="39">
        <v>0</v>
      </c>
      <c r="G175" s="39">
        <v>0</v>
      </c>
      <c r="H175" s="39">
        <v>0</v>
      </c>
      <c r="I175" s="39">
        <v>0</v>
      </c>
      <c r="J175" s="39">
        <v>0</v>
      </c>
      <c r="K175" s="39">
        <v>0</v>
      </c>
      <c r="L175" s="39">
        <v>0</v>
      </c>
      <c r="M175" s="39">
        <v>0</v>
      </c>
      <c r="N175" s="39">
        <v>0</v>
      </c>
      <c r="O175" s="39">
        <v>0</v>
      </c>
      <c r="P175" s="39">
        <v>0</v>
      </c>
      <c r="Q175" s="39">
        <v>0</v>
      </c>
      <c r="R175" s="39">
        <v>0</v>
      </c>
      <c r="S175" s="39">
        <v>0</v>
      </c>
      <c r="T175" s="39">
        <v>0</v>
      </c>
      <c r="U175" s="39">
        <v>0</v>
      </c>
      <c r="V175" s="39">
        <v>0</v>
      </c>
      <c r="W175" s="39">
        <v>0</v>
      </c>
      <c r="X175" s="39">
        <v>0</v>
      </c>
      <c r="Y175" s="39">
        <v>0</v>
      </c>
      <c r="Z175" s="39">
        <v>0</v>
      </c>
      <c r="AA175" s="39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9">
        <v>0</v>
      </c>
      <c r="AL175" s="39">
        <v>0</v>
      </c>
      <c r="AM175" s="39">
        <v>0</v>
      </c>
      <c r="AN175" s="39">
        <v>0</v>
      </c>
      <c r="AO175" s="39">
        <v>0</v>
      </c>
      <c r="AP175" s="39">
        <v>0</v>
      </c>
      <c r="AQ175" s="39">
        <v>0</v>
      </c>
      <c r="AR175" s="39">
        <v>0</v>
      </c>
      <c r="AS175" s="39">
        <v>0</v>
      </c>
      <c r="AT175" s="39">
        <v>0</v>
      </c>
      <c r="AU175" s="39">
        <v>0</v>
      </c>
      <c r="AV175" s="39">
        <v>0</v>
      </c>
      <c r="AW175" s="39">
        <v>0</v>
      </c>
      <c r="AX175" s="39">
        <v>0</v>
      </c>
      <c r="AY175" s="39">
        <v>0</v>
      </c>
      <c r="AZ175" s="39">
        <v>0</v>
      </c>
    </row>
    <row r="176" spans="1:52" s="44" customFormat="1" ht="15" customHeight="1" x14ac:dyDescent="0.3">
      <c r="A176" s="56" t="s">
        <v>54</v>
      </c>
      <c r="B176" s="57">
        <v>0</v>
      </c>
      <c r="C176" s="57">
        <v>0</v>
      </c>
      <c r="D176" s="57">
        <v>0</v>
      </c>
      <c r="E176" s="57">
        <v>0</v>
      </c>
      <c r="F176" s="57">
        <v>0</v>
      </c>
      <c r="G176" s="57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>
        <v>0</v>
      </c>
      <c r="Z176" s="57">
        <v>0</v>
      </c>
      <c r="AA176" s="57">
        <v>0</v>
      </c>
      <c r="AB176" s="57">
        <v>0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0</v>
      </c>
      <c r="AI176" s="57">
        <v>0</v>
      </c>
      <c r="AJ176" s="57">
        <v>0</v>
      </c>
      <c r="AK176" s="57">
        <v>0</v>
      </c>
      <c r="AL176" s="57">
        <v>0</v>
      </c>
      <c r="AM176" s="57">
        <v>0</v>
      </c>
      <c r="AN176" s="57">
        <v>0</v>
      </c>
      <c r="AO176" s="57">
        <v>0</v>
      </c>
      <c r="AP176" s="57">
        <v>0</v>
      </c>
      <c r="AQ176" s="57">
        <v>0</v>
      </c>
      <c r="AR176" s="57">
        <v>0</v>
      </c>
      <c r="AS176" s="57">
        <v>0</v>
      </c>
      <c r="AT176" s="57">
        <v>0</v>
      </c>
      <c r="AU176" s="57">
        <v>0</v>
      </c>
      <c r="AV176" s="57">
        <v>0</v>
      </c>
      <c r="AW176" s="57">
        <v>0</v>
      </c>
      <c r="AX176" s="57">
        <v>0</v>
      </c>
      <c r="AY176" s="57">
        <v>0</v>
      </c>
      <c r="AZ176" s="57">
        <v>0</v>
      </c>
    </row>
    <row r="177" spans="1:52" x14ac:dyDescent="0.3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x14ac:dyDescent="0.35">
      <c r="A178" s="58" t="s">
        <v>93</v>
      </c>
      <c r="B178" s="35">
        <v>0</v>
      </c>
      <c r="C178" s="35">
        <v>0</v>
      </c>
      <c r="D178" s="35">
        <v>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5">
        <v>0</v>
      </c>
      <c r="AJ178" s="35">
        <v>0</v>
      </c>
      <c r="AK178" s="35">
        <v>0</v>
      </c>
      <c r="AL178" s="35">
        <v>0</v>
      </c>
      <c r="AM178" s="35">
        <v>0</v>
      </c>
      <c r="AN178" s="35">
        <v>0</v>
      </c>
      <c r="AO178" s="35">
        <v>1290</v>
      </c>
      <c r="AP178" s="35">
        <v>2160</v>
      </c>
      <c r="AQ178" s="35">
        <v>3205</v>
      </c>
      <c r="AR178" s="35">
        <v>4720</v>
      </c>
      <c r="AS178" s="35">
        <v>6450</v>
      </c>
      <c r="AT178" s="35">
        <v>9115</v>
      </c>
      <c r="AU178" s="35">
        <v>11900</v>
      </c>
      <c r="AV178" s="35">
        <v>13040</v>
      </c>
      <c r="AW178" s="35">
        <v>14310</v>
      </c>
      <c r="AX178" s="35">
        <v>17860</v>
      </c>
      <c r="AY178" s="35">
        <v>22645</v>
      </c>
      <c r="AZ178" s="35">
        <v>23700</v>
      </c>
    </row>
    <row r="179" spans="1:52" x14ac:dyDescent="0.35">
      <c r="A179" s="41" t="s">
        <v>47</v>
      </c>
      <c r="B179" s="42">
        <v>0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C179" s="42">
        <v>0</v>
      </c>
      <c r="AD179" s="42">
        <v>0</v>
      </c>
      <c r="AE179" s="42">
        <v>0</v>
      </c>
      <c r="AF179" s="42">
        <v>0</v>
      </c>
      <c r="AG179" s="42">
        <v>0</v>
      </c>
      <c r="AH179" s="42">
        <v>0</v>
      </c>
      <c r="AI179" s="42">
        <v>0</v>
      </c>
      <c r="AJ179" s="42">
        <v>0</v>
      </c>
      <c r="AK179" s="42">
        <v>0</v>
      </c>
      <c r="AL179" s="42">
        <v>0</v>
      </c>
      <c r="AM179" s="42">
        <v>0</v>
      </c>
      <c r="AN179" s="42">
        <v>0</v>
      </c>
      <c r="AO179" s="42">
        <v>1290</v>
      </c>
      <c r="AP179" s="42">
        <v>2160</v>
      </c>
      <c r="AQ179" s="42">
        <v>3205</v>
      </c>
      <c r="AR179" s="42">
        <v>4720</v>
      </c>
      <c r="AS179" s="42">
        <v>6450</v>
      </c>
      <c r="AT179" s="42">
        <v>9115</v>
      </c>
      <c r="AU179" s="42">
        <v>11900</v>
      </c>
      <c r="AV179" s="42">
        <v>13040</v>
      </c>
      <c r="AW179" s="42">
        <v>14310</v>
      </c>
      <c r="AX179" s="42">
        <v>17860</v>
      </c>
      <c r="AY179" s="42">
        <v>22645</v>
      </c>
      <c r="AZ179" s="42">
        <v>23700</v>
      </c>
    </row>
    <row r="180" spans="1:52" s="44" customFormat="1" ht="15" customHeight="1" x14ac:dyDescent="0.3">
      <c r="A180" s="43" t="s">
        <v>35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1290</v>
      </c>
      <c r="AP180" s="16">
        <v>2160</v>
      </c>
      <c r="AQ180" s="16">
        <v>3030</v>
      </c>
      <c r="AR180" s="16">
        <v>4545</v>
      </c>
      <c r="AS180" s="16">
        <v>5835</v>
      </c>
      <c r="AT180" s="16">
        <v>7825</v>
      </c>
      <c r="AU180" s="16">
        <v>9995</v>
      </c>
      <c r="AV180" s="16">
        <v>9995</v>
      </c>
      <c r="AW180" s="16">
        <v>10415</v>
      </c>
      <c r="AX180" s="16">
        <v>11505</v>
      </c>
      <c r="AY180" s="16">
        <v>14095</v>
      </c>
      <c r="AZ180" s="16">
        <v>14095</v>
      </c>
    </row>
    <row r="181" spans="1:52" s="44" customFormat="1" ht="15" customHeight="1" x14ac:dyDescent="0.3">
      <c r="A181" s="45" t="s">
        <v>83</v>
      </c>
      <c r="B181" s="39">
        <v>0</v>
      </c>
      <c r="C181" s="39">
        <v>0</v>
      </c>
      <c r="D181" s="39">
        <v>0</v>
      </c>
      <c r="E181" s="39">
        <v>0</v>
      </c>
      <c r="F181" s="39">
        <v>0</v>
      </c>
      <c r="G181" s="39">
        <v>0</v>
      </c>
      <c r="H181" s="39">
        <v>0</v>
      </c>
      <c r="I181" s="39">
        <v>0</v>
      </c>
      <c r="J181" s="39">
        <v>0</v>
      </c>
      <c r="K181" s="39">
        <v>0</v>
      </c>
      <c r="L181" s="39">
        <v>0</v>
      </c>
      <c r="M181" s="39">
        <v>0</v>
      </c>
      <c r="N181" s="39">
        <v>0</v>
      </c>
      <c r="O181" s="39">
        <v>0</v>
      </c>
      <c r="P181" s="39">
        <v>0</v>
      </c>
      <c r="Q181" s="39">
        <v>0</v>
      </c>
      <c r="R181" s="39">
        <v>0</v>
      </c>
      <c r="S181" s="39">
        <v>0</v>
      </c>
      <c r="T181" s="39">
        <v>0</v>
      </c>
      <c r="U181" s="39">
        <v>0</v>
      </c>
      <c r="V181" s="39">
        <v>0</v>
      </c>
      <c r="W181" s="39">
        <v>0</v>
      </c>
      <c r="X181" s="39">
        <v>0</v>
      </c>
      <c r="Y181" s="39">
        <v>0</v>
      </c>
      <c r="Z181" s="39">
        <v>0</v>
      </c>
      <c r="AA181" s="39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9">
        <v>0</v>
      </c>
      <c r="AL181" s="39">
        <v>0</v>
      </c>
      <c r="AM181" s="39">
        <v>0</v>
      </c>
      <c r="AN181" s="39">
        <v>0</v>
      </c>
      <c r="AO181" s="39">
        <v>840</v>
      </c>
      <c r="AP181" s="39">
        <v>1260</v>
      </c>
      <c r="AQ181" s="39">
        <v>1680</v>
      </c>
      <c r="AR181" s="39">
        <v>2520</v>
      </c>
      <c r="AS181" s="39">
        <v>3360</v>
      </c>
      <c r="AT181" s="39">
        <v>4450</v>
      </c>
      <c r="AU181" s="39">
        <v>5120</v>
      </c>
      <c r="AV181" s="39">
        <v>5120</v>
      </c>
      <c r="AW181" s="39">
        <v>5540</v>
      </c>
      <c r="AX181" s="39">
        <v>6630</v>
      </c>
      <c r="AY181" s="39">
        <v>7720</v>
      </c>
      <c r="AZ181" s="39">
        <v>7720</v>
      </c>
    </row>
    <row r="182" spans="1:52" s="44" customFormat="1" ht="15" customHeight="1" x14ac:dyDescent="0.3">
      <c r="A182" s="45" t="s">
        <v>84</v>
      </c>
      <c r="B182" s="39">
        <v>0</v>
      </c>
      <c r="C182" s="39">
        <v>0</v>
      </c>
      <c r="D182" s="39">
        <v>0</v>
      </c>
      <c r="E182" s="39">
        <v>0</v>
      </c>
      <c r="F182" s="39">
        <v>0</v>
      </c>
      <c r="G182" s="39">
        <v>0</v>
      </c>
      <c r="H182" s="39">
        <v>0</v>
      </c>
      <c r="I182" s="39">
        <v>0</v>
      </c>
      <c r="J182" s="39">
        <v>0</v>
      </c>
      <c r="K182" s="39">
        <v>0</v>
      </c>
      <c r="L182" s="39">
        <v>0</v>
      </c>
      <c r="M182" s="39">
        <v>0</v>
      </c>
      <c r="N182" s="39">
        <v>0</v>
      </c>
      <c r="O182" s="39">
        <v>0</v>
      </c>
      <c r="P182" s="39">
        <v>0</v>
      </c>
      <c r="Q182" s="39">
        <v>0</v>
      </c>
      <c r="R182" s="39">
        <v>0</v>
      </c>
      <c r="S182" s="39">
        <v>0</v>
      </c>
      <c r="T182" s="39">
        <v>0</v>
      </c>
      <c r="U182" s="39">
        <v>0</v>
      </c>
      <c r="V182" s="39">
        <v>0</v>
      </c>
      <c r="W182" s="39">
        <v>0</v>
      </c>
      <c r="X182" s="39">
        <v>0</v>
      </c>
      <c r="Y182" s="39">
        <v>0</v>
      </c>
      <c r="Z182" s="39">
        <v>0</v>
      </c>
      <c r="AA182" s="39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9">
        <v>0</v>
      </c>
      <c r="AL182" s="39">
        <v>0</v>
      </c>
      <c r="AM182" s="39">
        <v>0</v>
      </c>
      <c r="AN182" s="39">
        <v>0</v>
      </c>
      <c r="AO182" s="39">
        <v>0</v>
      </c>
      <c r="AP182" s="39">
        <v>0</v>
      </c>
      <c r="AQ182" s="39">
        <v>0</v>
      </c>
      <c r="AR182" s="39">
        <v>0</v>
      </c>
      <c r="AS182" s="39">
        <v>0</v>
      </c>
      <c r="AT182" s="39">
        <v>0</v>
      </c>
      <c r="AU182" s="39">
        <v>825</v>
      </c>
      <c r="AV182" s="39">
        <v>825</v>
      </c>
      <c r="AW182" s="39">
        <v>825</v>
      </c>
      <c r="AX182" s="39">
        <v>825</v>
      </c>
      <c r="AY182" s="39">
        <v>1650</v>
      </c>
      <c r="AZ182" s="39">
        <v>1650</v>
      </c>
    </row>
    <row r="183" spans="1:52" s="44" customFormat="1" ht="15" customHeight="1" x14ac:dyDescent="0.3">
      <c r="A183" s="45" t="s">
        <v>85</v>
      </c>
      <c r="B183" s="39">
        <v>0</v>
      </c>
      <c r="C183" s="39">
        <v>0</v>
      </c>
      <c r="D183" s="39">
        <v>0</v>
      </c>
      <c r="E183" s="39">
        <v>0</v>
      </c>
      <c r="F183" s="39">
        <v>0</v>
      </c>
      <c r="G183" s="39">
        <v>0</v>
      </c>
      <c r="H183" s="39">
        <v>0</v>
      </c>
      <c r="I183" s="39">
        <v>0</v>
      </c>
      <c r="J183" s="39">
        <v>0</v>
      </c>
      <c r="K183" s="39">
        <v>0</v>
      </c>
      <c r="L183" s="39">
        <v>0</v>
      </c>
      <c r="M183" s="39">
        <v>0</v>
      </c>
      <c r="N183" s="39">
        <v>0</v>
      </c>
      <c r="O183" s="39">
        <v>0</v>
      </c>
      <c r="P183" s="39">
        <v>0</v>
      </c>
      <c r="Q183" s="39">
        <v>0</v>
      </c>
      <c r="R183" s="39">
        <v>0</v>
      </c>
      <c r="S183" s="39">
        <v>0</v>
      </c>
      <c r="T183" s="39">
        <v>0</v>
      </c>
      <c r="U183" s="39">
        <v>0</v>
      </c>
      <c r="V183" s="39">
        <v>0</v>
      </c>
      <c r="W183" s="39">
        <v>0</v>
      </c>
      <c r="X183" s="39">
        <v>0</v>
      </c>
      <c r="Y183" s="39">
        <v>0</v>
      </c>
      <c r="Z183" s="39">
        <v>0</v>
      </c>
      <c r="AA183" s="39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9">
        <v>0</v>
      </c>
      <c r="AL183" s="39">
        <v>0</v>
      </c>
      <c r="AM183" s="39">
        <v>0</v>
      </c>
      <c r="AN183" s="39">
        <v>0</v>
      </c>
      <c r="AO183" s="39">
        <v>450</v>
      </c>
      <c r="AP183" s="39">
        <v>900</v>
      </c>
      <c r="AQ183" s="39">
        <v>1350</v>
      </c>
      <c r="AR183" s="39">
        <v>2025</v>
      </c>
      <c r="AS183" s="39">
        <v>2475</v>
      </c>
      <c r="AT183" s="39">
        <v>3375</v>
      </c>
      <c r="AU183" s="39">
        <v>4050</v>
      </c>
      <c r="AV183" s="39">
        <v>4050</v>
      </c>
      <c r="AW183" s="39">
        <v>4050</v>
      </c>
      <c r="AX183" s="39">
        <v>4050</v>
      </c>
      <c r="AY183" s="39">
        <v>4725</v>
      </c>
      <c r="AZ183" s="39">
        <v>4725</v>
      </c>
    </row>
    <row r="184" spans="1:52" s="44" customFormat="1" ht="15" customHeight="1" x14ac:dyDescent="0.3">
      <c r="A184" s="45" t="s">
        <v>54</v>
      </c>
      <c r="B184" s="39">
        <v>0</v>
      </c>
      <c r="C184" s="39">
        <v>0</v>
      </c>
      <c r="D184" s="39">
        <v>0</v>
      </c>
      <c r="E184" s="39">
        <v>0</v>
      </c>
      <c r="F184" s="39">
        <v>0</v>
      </c>
      <c r="G184" s="39">
        <v>0</v>
      </c>
      <c r="H184" s="39">
        <v>0</v>
      </c>
      <c r="I184" s="39">
        <v>0</v>
      </c>
      <c r="J184" s="39">
        <v>0</v>
      </c>
      <c r="K184" s="39">
        <v>0</v>
      </c>
      <c r="L184" s="39">
        <v>0</v>
      </c>
      <c r="M184" s="39">
        <v>0</v>
      </c>
      <c r="N184" s="39">
        <v>0</v>
      </c>
      <c r="O184" s="39">
        <v>0</v>
      </c>
      <c r="P184" s="39">
        <v>0</v>
      </c>
      <c r="Q184" s="39">
        <v>0</v>
      </c>
      <c r="R184" s="39">
        <v>0</v>
      </c>
      <c r="S184" s="39">
        <v>0</v>
      </c>
      <c r="T184" s="39">
        <v>0</v>
      </c>
      <c r="U184" s="39">
        <v>0</v>
      </c>
      <c r="V184" s="39">
        <v>0</v>
      </c>
      <c r="W184" s="39">
        <v>0</v>
      </c>
      <c r="X184" s="39">
        <v>0</v>
      </c>
      <c r="Y184" s="39">
        <v>0</v>
      </c>
      <c r="Z184" s="39">
        <v>0</v>
      </c>
      <c r="AA184" s="39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9">
        <v>0</v>
      </c>
      <c r="AL184" s="39">
        <v>0</v>
      </c>
      <c r="AM184" s="39">
        <v>0</v>
      </c>
      <c r="AN184" s="39">
        <v>0</v>
      </c>
      <c r="AO184" s="39">
        <v>0</v>
      </c>
      <c r="AP184" s="39">
        <v>0</v>
      </c>
      <c r="AQ184" s="39">
        <v>0</v>
      </c>
      <c r="AR184" s="39">
        <v>0</v>
      </c>
      <c r="AS184" s="39">
        <v>0</v>
      </c>
      <c r="AT184" s="39">
        <v>0</v>
      </c>
      <c r="AU184" s="39">
        <v>0</v>
      </c>
      <c r="AV184" s="39">
        <v>0</v>
      </c>
      <c r="AW184" s="39">
        <v>0</v>
      </c>
      <c r="AX184" s="39">
        <v>0</v>
      </c>
      <c r="AY184" s="39">
        <v>0</v>
      </c>
      <c r="AZ184" s="39">
        <v>0</v>
      </c>
    </row>
    <row r="185" spans="1:52" s="44" customFormat="1" ht="15" customHeight="1" x14ac:dyDescent="0.3">
      <c r="A185" s="46" t="s">
        <v>36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500</v>
      </c>
      <c r="AU185" s="18">
        <v>500</v>
      </c>
      <c r="AV185" s="18">
        <v>500</v>
      </c>
      <c r="AW185" s="18">
        <v>1000</v>
      </c>
      <c r="AX185" s="18">
        <v>1000</v>
      </c>
      <c r="AY185" s="18">
        <v>1000</v>
      </c>
      <c r="AZ185" s="18">
        <v>1000</v>
      </c>
    </row>
    <row r="186" spans="1:52" s="44" customFormat="1" ht="15" customHeight="1" x14ac:dyDescent="0.3">
      <c r="A186" s="45" t="s">
        <v>83</v>
      </c>
      <c r="B186" s="39">
        <v>0</v>
      </c>
      <c r="C186" s="39">
        <v>0</v>
      </c>
      <c r="D186" s="39">
        <v>0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0</v>
      </c>
      <c r="P186" s="39">
        <v>0</v>
      </c>
      <c r="Q186" s="39">
        <v>0</v>
      </c>
      <c r="R186" s="39">
        <v>0</v>
      </c>
      <c r="S186" s="39">
        <v>0</v>
      </c>
      <c r="T186" s="39">
        <v>0</v>
      </c>
      <c r="U186" s="39">
        <v>0</v>
      </c>
      <c r="V186" s="39">
        <v>0</v>
      </c>
      <c r="W186" s="39">
        <v>0</v>
      </c>
      <c r="X186" s="39">
        <v>0</v>
      </c>
      <c r="Y186" s="39">
        <v>0</v>
      </c>
      <c r="Z186" s="39">
        <v>0</v>
      </c>
      <c r="AA186" s="39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9">
        <v>0</v>
      </c>
      <c r="AL186" s="39">
        <v>0</v>
      </c>
      <c r="AM186" s="39">
        <v>0</v>
      </c>
      <c r="AN186" s="39">
        <v>0</v>
      </c>
      <c r="AO186" s="39">
        <v>0</v>
      </c>
      <c r="AP186" s="39">
        <v>0</v>
      </c>
      <c r="AQ186" s="39">
        <v>0</v>
      </c>
      <c r="AR186" s="39">
        <v>0</v>
      </c>
      <c r="AS186" s="39">
        <v>0</v>
      </c>
      <c r="AT186" s="39">
        <v>0</v>
      </c>
      <c r="AU186" s="39">
        <v>0</v>
      </c>
      <c r="AV186" s="39">
        <v>0</v>
      </c>
      <c r="AW186" s="39">
        <v>0</v>
      </c>
      <c r="AX186" s="39">
        <v>0</v>
      </c>
      <c r="AY186" s="39">
        <v>0</v>
      </c>
      <c r="AZ186" s="39">
        <v>0</v>
      </c>
    </row>
    <row r="187" spans="1:52" s="44" customFormat="1" ht="15" customHeight="1" x14ac:dyDescent="0.3">
      <c r="A187" s="45" t="s">
        <v>84</v>
      </c>
      <c r="B187" s="39">
        <v>0</v>
      </c>
      <c r="C187" s="39">
        <v>0</v>
      </c>
      <c r="D187" s="39">
        <v>0</v>
      </c>
      <c r="E187" s="39">
        <v>0</v>
      </c>
      <c r="F187" s="39">
        <v>0</v>
      </c>
      <c r="G187" s="39">
        <v>0</v>
      </c>
      <c r="H187" s="39">
        <v>0</v>
      </c>
      <c r="I187" s="39">
        <v>0</v>
      </c>
      <c r="J187" s="39">
        <v>0</v>
      </c>
      <c r="K187" s="39">
        <v>0</v>
      </c>
      <c r="L187" s="39">
        <v>0</v>
      </c>
      <c r="M187" s="39">
        <v>0</v>
      </c>
      <c r="N187" s="39">
        <v>0</v>
      </c>
      <c r="O187" s="39">
        <v>0</v>
      </c>
      <c r="P187" s="39">
        <v>0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39">
        <v>0</v>
      </c>
      <c r="Y187" s="39">
        <v>0</v>
      </c>
      <c r="Z187" s="39">
        <v>0</v>
      </c>
      <c r="AA187" s="39">
        <v>0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9">
        <v>0</v>
      </c>
      <c r="AL187" s="39">
        <v>0</v>
      </c>
      <c r="AM187" s="39">
        <v>0</v>
      </c>
      <c r="AN187" s="39">
        <v>0</v>
      </c>
      <c r="AO187" s="39">
        <v>0</v>
      </c>
      <c r="AP187" s="39">
        <v>0</v>
      </c>
      <c r="AQ187" s="39">
        <v>0</v>
      </c>
      <c r="AR187" s="39">
        <v>0</v>
      </c>
      <c r="AS187" s="39">
        <v>0</v>
      </c>
      <c r="AT187" s="39">
        <v>0</v>
      </c>
      <c r="AU187" s="39">
        <v>0</v>
      </c>
      <c r="AV187" s="39">
        <v>0</v>
      </c>
      <c r="AW187" s="39">
        <v>0</v>
      </c>
      <c r="AX187" s="39">
        <v>0</v>
      </c>
      <c r="AY187" s="39">
        <v>0</v>
      </c>
      <c r="AZ187" s="39">
        <v>0</v>
      </c>
    </row>
    <row r="188" spans="1:52" s="44" customFormat="1" ht="15" customHeight="1" x14ac:dyDescent="0.3">
      <c r="A188" s="45" t="s">
        <v>85</v>
      </c>
      <c r="B188" s="39">
        <v>0</v>
      </c>
      <c r="C188" s="39">
        <v>0</v>
      </c>
      <c r="D188" s="39">
        <v>0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39">
        <v>0</v>
      </c>
      <c r="Q188" s="39">
        <v>0</v>
      </c>
      <c r="R188" s="39">
        <v>0</v>
      </c>
      <c r="S188" s="39">
        <v>0</v>
      </c>
      <c r="T188" s="39">
        <v>0</v>
      </c>
      <c r="U188" s="39">
        <v>0</v>
      </c>
      <c r="V188" s="39">
        <v>0</v>
      </c>
      <c r="W188" s="39">
        <v>0</v>
      </c>
      <c r="X188" s="39">
        <v>0</v>
      </c>
      <c r="Y188" s="39">
        <v>0</v>
      </c>
      <c r="Z188" s="39">
        <v>0</v>
      </c>
      <c r="AA188" s="39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9">
        <v>0</v>
      </c>
      <c r="AL188" s="39">
        <v>0</v>
      </c>
      <c r="AM188" s="39">
        <v>0</v>
      </c>
      <c r="AN188" s="39">
        <v>0</v>
      </c>
      <c r="AO188" s="39">
        <v>0</v>
      </c>
      <c r="AP188" s="39">
        <v>0</v>
      </c>
      <c r="AQ188" s="39">
        <v>0</v>
      </c>
      <c r="AR188" s="39">
        <v>0</v>
      </c>
      <c r="AS188" s="39">
        <v>0</v>
      </c>
      <c r="AT188" s="39">
        <v>500</v>
      </c>
      <c r="AU188" s="39">
        <v>500</v>
      </c>
      <c r="AV188" s="39">
        <v>500</v>
      </c>
      <c r="AW188" s="39">
        <v>1000</v>
      </c>
      <c r="AX188" s="39">
        <v>1000</v>
      </c>
      <c r="AY188" s="39">
        <v>1000</v>
      </c>
      <c r="AZ188" s="39">
        <v>1000</v>
      </c>
    </row>
    <row r="189" spans="1:52" s="44" customFormat="1" ht="15" customHeight="1" x14ac:dyDescent="0.3">
      <c r="A189" s="45" t="s">
        <v>54</v>
      </c>
      <c r="B189" s="39">
        <v>0</v>
      </c>
      <c r="C189" s="39">
        <v>0</v>
      </c>
      <c r="D189" s="39">
        <v>0</v>
      </c>
      <c r="E189" s="39">
        <v>0</v>
      </c>
      <c r="F189" s="39">
        <v>0</v>
      </c>
      <c r="G189" s="39">
        <v>0</v>
      </c>
      <c r="H189" s="39">
        <v>0</v>
      </c>
      <c r="I189" s="39">
        <v>0</v>
      </c>
      <c r="J189" s="39">
        <v>0</v>
      </c>
      <c r="K189" s="39">
        <v>0</v>
      </c>
      <c r="L189" s="39">
        <v>0</v>
      </c>
      <c r="M189" s="39">
        <v>0</v>
      </c>
      <c r="N189" s="39">
        <v>0</v>
      </c>
      <c r="O189" s="39">
        <v>0</v>
      </c>
      <c r="P189" s="39">
        <v>0</v>
      </c>
      <c r="Q189" s="39">
        <v>0</v>
      </c>
      <c r="R189" s="39">
        <v>0</v>
      </c>
      <c r="S189" s="39">
        <v>0</v>
      </c>
      <c r="T189" s="39">
        <v>0</v>
      </c>
      <c r="U189" s="39">
        <v>0</v>
      </c>
      <c r="V189" s="39">
        <v>0</v>
      </c>
      <c r="W189" s="39">
        <v>0</v>
      </c>
      <c r="X189" s="39">
        <v>0</v>
      </c>
      <c r="Y189" s="39">
        <v>0</v>
      </c>
      <c r="Z189" s="39">
        <v>0</v>
      </c>
      <c r="AA189" s="39">
        <v>0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9">
        <v>0</v>
      </c>
      <c r="AL189" s="39">
        <v>0</v>
      </c>
      <c r="AM189" s="39">
        <v>0</v>
      </c>
      <c r="AN189" s="39">
        <v>0</v>
      </c>
      <c r="AO189" s="39">
        <v>0</v>
      </c>
      <c r="AP189" s="39">
        <v>0</v>
      </c>
      <c r="AQ189" s="39">
        <v>0</v>
      </c>
      <c r="AR189" s="39">
        <v>0</v>
      </c>
      <c r="AS189" s="39">
        <v>0</v>
      </c>
      <c r="AT189" s="39">
        <v>0</v>
      </c>
      <c r="AU189" s="39">
        <v>0</v>
      </c>
      <c r="AV189" s="39">
        <v>0</v>
      </c>
      <c r="AW189" s="39">
        <v>0</v>
      </c>
      <c r="AX189" s="39">
        <v>0</v>
      </c>
      <c r="AY189" s="39">
        <v>0</v>
      </c>
      <c r="AZ189" s="39">
        <v>0</v>
      </c>
    </row>
    <row r="190" spans="1:52" s="44" customFormat="1" ht="15" customHeight="1" x14ac:dyDescent="0.3">
      <c r="A190" s="46" t="s">
        <v>39</v>
      </c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175</v>
      </c>
      <c r="AR190" s="18">
        <v>175</v>
      </c>
      <c r="AS190" s="18">
        <v>615</v>
      </c>
      <c r="AT190" s="18">
        <v>790</v>
      </c>
      <c r="AU190" s="18">
        <v>1405</v>
      </c>
      <c r="AV190" s="18">
        <v>2545</v>
      </c>
      <c r="AW190" s="18">
        <v>2895</v>
      </c>
      <c r="AX190" s="18">
        <v>5355</v>
      </c>
      <c r="AY190" s="18">
        <v>7550</v>
      </c>
      <c r="AZ190" s="18">
        <v>8605</v>
      </c>
    </row>
    <row r="191" spans="1:52" s="44" customFormat="1" ht="15" customHeight="1" x14ac:dyDescent="0.3">
      <c r="A191" s="45" t="s">
        <v>52</v>
      </c>
      <c r="B191" s="39">
        <v>0</v>
      </c>
      <c r="C191" s="39">
        <v>0</v>
      </c>
      <c r="D191" s="39">
        <v>0</v>
      </c>
      <c r="E191" s="39">
        <v>0</v>
      </c>
      <c r="F191" s="39">
        <v>0</v>
      </c>
      <c r="G191" s="39">
        <v>0</v>
      </c>
      <c r="H191" s="39">
        <v>0</v>
      </c>
      <c r="I191" s="39">
        <v>0</v>
      </c>
      <c r="J191" s="39">
        <v>0</v>
      </c>
      <c r="K191" s="39">
        <v>0</v>
      </c>
      <c r="L191" s="39">
        <v>0</v>
      </c>
      <c r="M191" s="39">
        <v>0</v>
      </c>
      <c r="N191" s="39">
        <v>0</v>
      </c>
      <c r="O191" s="39">
        <v>0</v>
      </c>
      <c r="P191" s="39">
        <v>0</v>
      </c>
      <c r="Q191" s="39">
        <v>0</v>
      </c>
      <c r="R191" s="39">
        <v>0</v>
      </c>
      <c r="S191" s="39">
        <v>0</v>
      </c>
      <c r="T191" s="39">
        <v>0</v>
      </c>
      <c r="U191" s="39">
        <v>0</v>
      </c>
      <c r="V191" s="39">
        <v>0</v>
      </c>
      <c r="W191" s="39">
        <v>0</v>
      </c>
      <c r="X191" s="39">
        <v>0</v>
      </c>
      <c r="Y191" s="39">
        <v>0</v>
      </c>
      <c r="Z191" s="39">
        <v>0</v>
      </c>
      <c r="AA191" s="39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0</v>
      </c>
      <c r="AK191" s="39">
        <v>0</v>
      </c>
      <c r="AL191" s="39">
        <v>0</v>
      </c>
      <c r="AM191" s="39">
        <v>0</v>
      </c>
      <c r="AN191" s="39">
        <v>0</v>
      </c>
      <c r="AO191" s="39">
        <v>0</v>
      </c>
      <c r="AP191" s="39">
        <v>0</v>
      </c>
      <c r="AQ191" s="39">
        <v>175</v>
      </c>
      <c r="AR191" s="39">
        <v>175</v>
      </c>
      <c r="AS191" s="39">
        <v>615</v>
      </c>
      <c r="AT191" s="39">
        <v>790</v>
      </c>
      <c r="AU191" s="39">
        <v>1405</v>
      </c>
      <c r="AV191" s="39">
        <v>2545</v>
      </c>
      <c r="AW191" s="39">
        <v>2895</v>
      </c>
      <c r="AX191" s="39">
        <v>5355</v>
      </c>
      <c r="AY191" s="39">
        <v>7550</v>
      </c>
      <c r="AZ191" s="39">
        <v>8605</v>
      </c>
    </row>
    <row r="192" spans="1:52" s="44" customFormat="1" ht="15" customHeight="1" x14ac:dyDescent="0.3">
      <c r="A192" s="45" t="s">
        <v>53</v>
      </c>
      <c r="B192" s="39">
        <v>0</v>
      </c>
      <c r="C192" s="39">
        <v>0</v>
      </c>
      <c r="D192" s="39">
        <v>0</v>
      </c>
      <c r="E192" s="39">
        <v>0</v>
      </c>
      <c r="F192" s="39">
        <v>0</v>
      </c>
      <c r="G192" s="39">
        <v>0</v>
      </c>
      <c r="H192" s="39">
        <v>0</v>
      </c>
      <c r="I192" s="39">
        <v>0</v>
      </c>
      <c r="J192" s="39">
        <v>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39">
        <v>0</v>
      </c>
      <c r="Q192" s="39">
        <v>0</v>
      </c>
      <c r="R192" s="39">
        <v>0</v>
      </c>
      <c r="S192" s="39">
        <v>0</v>
      </c>
      <c r="T192" s="39">
        <v>0</v>
      </c>
      <c r="U192" s="39">
        <v>0</v>
      </c>
      <c r="V192" s="39">
        <v>0</v>
      </c>
      <c r="W192" s="39">
        <v>0</v>
      </c>
      <c r="X192" s="39">
        <v>0</v>
      </c>
      <c r="Y192" s="39">
        <v>0</v>
      </c>
      <c r="Z192" s="39">
        <v>0</v>
      </c>
      <c r="AA192" s="39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9">
        <v>0</v>
      </c>
      <c r="AL192" s="39">
        <v>0</v>
      </c>
      <c r="AM192" s="39">
        <v>0</v>
      </c>
      <c r="AN192" s="39">
        <v>0</v>
      </c>
      <c r="AO192" s="39">
        <v>0</v>
      </c>
      <c r="AP192" s="39">
        <v>0</v>
      </c>
      <c r="AQ192" s="39">
        <v>0</v>
      </c>
      <c r="AR192" s="39">
        <v>0</v>
      </c>
      <c r="AS192" s="39">
        <v>0</v>
      </c>
      <c r="AT192" s="39">
        <v>0</v>
      </c>
      <c r="AU192" s="39">
        <v>0</v>
      </c>
      <c r="AV192" s="39">
        <v>0</v>
      </c>
      <c r="AW192" s="39">
        <v>0</v>
      </c>
      <c r="AX192" s="39">
        <v>0</v>
      </c>
      <c r="AY192" s="39">
        <v>0</v>
      </c>
      <c r="AZ192" s="39">
        <v>0</v>
      </c>
    </row>
    <row r="193" spans="1:52" s="44" customFormat="1" ht="15" customHeight="1" x14ac:dyDescent="0.3">
      <c r="A193" s="45" t="s">
        <v>54</v>
      </c>
      <c r="B193" s="39">
        <v>0</v>
      </c>
      <c r="C193" s="39">
        <v>0</v>
      </c>
      <c r="D193" s="39">
        <v>0</v>
      </c>
      <c r="E193" s="39">
        <v>0</v>
      </c>
      <c r="F193" s="39">
        <v>0</v>
      </c>
      <c r="G193" s="39">
        <v>0</v>
      </c>
      <c r="H193" s="39">
        <v>0</v>
      </c>
      <c r="I193" s="39">
        <v>0</v>
      </c>
      <c r="J193" s="39">
        <v>0</v>
      </c>
      <c r="K193" s="39">
        <v>0</v>
      </c>
      <c r="L193" s="39">
        <v>0</v>
      </c>
      <c r="M193" s="39">
        <v>0</v>
      </c>
      <c r="N193" s="39">
        <v>0</v>
      </c>
      <c r="O193" s="39">
        <v>0</v>
      </c>
      <c r="P193" s="39">
        <v>0</v>
      </c>
      <c r="Q193" s="39">
        <v>0</v>
      </c>
      <c r="R193" s="39">
        <v>0</v>
      </c>
      <c r="S193" s="39">
        <v>0</v>
      </c>
      <c r="T193" s="39">
        <v>0</v>
      </c>
      <c r="U193" s="39">
        <v>0</v>
      </c>
      <c r="V193" s="39">
        <v>0</v>
      </c>
      <c r="W193" s="39">
        <v>0</v>
      </c>
      <c r="X193" s="39">
        <v>0</v>
      </c>
      <c r="Y193" s="39">
        <v>0</v>
      </c>
      <c r="Z193" s="39">
        <v>0</v>
      </c>
      <c r="AA193" s="39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9">
        <v>0</v>
      </c>
      <c r="AL193" s="39">
        <v>0</v>
      </c>
      <c r="AM193" s="39">
        <v>0</v>
      </c>
      <c r="AN193" s="39">
        <v>0</v>
      </c>
      <c r="AO193" s="39">
        <v>0</v>
      </c>
      <c r="AP193" s="39">
        <v>0</v>
      </c>
      <c r="AQ193" s="39">
        <v>0</v>
      </c>
      <c r="AR193" s="39">
        <v>0</v>
      </c>
      <c r="AS193" s="39">
        <v>0</v>
      </c>
      <c r="AT193" s="39">
        <v>0</v>
      </c>
      <c r="AU193" s="39">
        <v>0</v>
      </c>
      <c r="AV193" s="39">
        <v>0</v>
      </c>
      <c r="AW193" s="39">
        <v>0</v>
      </c>
      <c r="AX193" s="39">
        <v>0</v>
      </c>
      <c r="AY193" s="39">
        <v>0</v>
      </c>
      <c r="AZ193" s="39">
        <v>0</v>
      </c>
    </row>
    <row r="194" spans="1:52" s="44" customFormat="1" ht="15" customHeight="1" x14ac:dyDescent="0.3">
      <c r="A194" s="45" t="s">
        <v>55</v>
      </c>
      <c r="B194" s="39">
        <v>0</v>
      </c>
      <c r="C194" s="39">
        <v>0</v>
      </c>
      <c r="D194" s="39">
        <v>0</v>
      </c>
      <c r="E194" s="39">
        <v>0</v>
      </c>
      <c r="F194" s="39">
        <v>0</v>
      </c>
      <c r="G194" s="39">
        <v>0</v>
      </c>
      <c r="H194" s="39">
        <v>0</v>
      </c>
      <c r="I194" s="39">
        <v>0</v>
      </c>
      <c r="J194" s="39">
        <v>0</v>
      </c>
      <c r="K194" s="39">
        <v>0</v>
      </c>
      <c r="L194" s="39">
        <v>0</v>
      </c>
      <c r="M194" s="39">
        <v>0</v>
      </c>
      <c r="N194" s="39">
        <v>0</v>
      </c>
      <c r="O194" s="39">
        <v>0</v>
      </c>
      <c r="P194" s="39">
        <v>0</v>
      </c>
      <c r="Q194" s="39">
        <v>0</v>
      </c>
      <c r="R194" s="39">
        <v>0</v>
      </c>
      <c r="S194" s="39">
        <v>0</v>
      </c>
      <c r="T194" s="39">
        <v>0</v>
      </c>
      <c r="U194" s="39">
        <v>0</v>
      </c>
      <c r="V194" s="39">
        <v>0</v>
      </c>
      <c r="W194" s="39">
        <v>0</v>
      </c>
      <c r="X194" s="39">
        <v>0</v>
      </c>
      <c r="Y194" s="39">
        <v>0</v>
      </c>
      <c r="Z194" s="39">
        <v>0</v>
      </c>
      <c r="AA194" s="39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9">
        <v>0</v>
      </c>
      <c r="AL194" s="39">
        <v>0</v>
      </c>
      <c r="AM194" s="39">
        <v>0</v>
      </c>
      <c r="AN194" s="39">
        <v>0</v>
      </c>
      <c r="AO194" s="39">
        <v>0</v>
      </c>
      <c r="AP194" s="39">
        <v>0</v>
      </c>
      <c r="AQ194" s="39">
        <v>0</v>
      </c>
      <c r="AR194" s="39">
        <v>0</v>
      </c>
      <c r="AS194" s="39">
        <v>0</v>
      </c>
      <c r="AT194" s="39">
        <v>0</v>
      </c>
      <c r="AU194" s="39">
        <v>0</v>
      </c>
      <c r="AV194" s="39">
        <v>0</v>
      </c>
      <c r="AW194" s="39">
        <v>0</v>
      </c>
      <c r="AX194" s="39">
        <v>0</v>
      </c>
      <c r="AY194" s="39">
        <v>0</v>
      </c>
      <c r="AZ194" s="39">
        <v>0</v>
      </c>
    </row>
    <row r="195" spans="1:52" s="44" customFormat="1" ht="15" customHeight="1" x14ac:dyDescent="0.3">
      <c r="A195" s="46" t="s">
        <v>48</v>
      </c>
      <c r="B195" s="18">
        <v>0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</row>
    <row r="196" spans="1:52" s="44" customFormat="1" ht="15" customHeight="1" x14ac:dyDescent="0.3">
      <c r="A196" s="46" t="s">
        <v>49</v>
      </c>
      <c r="B196" s="18">
        <v>0</v>
      </c>
      <c r="C196" s="18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</row>
    <row r="197" spans="1:52" s="44" customFormat="1" ht="15" customHeight="1" x14ac:dyDescent="0.3">
      <c r="A197" s="46" t="s">
        <v>37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</row>
    <row r="198" spans="1:52" s="44" customFormat="1" ht="15" customHeight="1" x14ac:dyDescent="0.3">
      <c r="A198" s="45" t="s">
        <v>52</v>
      </c>
      <c r="B198" s="39">
        <v>0</v>
      </c>
      <c r="C198" s="39">
        <v>0</v>
      </c>
      <c r="D198" s="39">
        <v>0</v>
      </c>
      <c r="E198" s="39">
        <v>0</v>
      </c>
      <c r="F198" s="39">
        <v>0</v>
      </c>
      <c r="G198" s="39">
        <v>0</v>
      </c>
      <c r="H198" s="39">
        <v>0</v>
      </c>
      <c r="I198" s="39">
        <v>0</v>
      </c>
      <c r="J198" s="39">
        <v>0</v>
      </c>
      <c r="K198" s="39">
        <v>0</v>
      </c>
      <c r="L198" s="39">
        <v>0</v>
      </c>
      <c r="M198" s="39">
        <v>0</v>
      </c>
      <c r="N198" s="39">
        <v>0</v>
      </c>
      <c r="O198" s="39">
        <v>0</v>
      </c>
      <c r="P198" s="39">
        <v>0</v>
      </c>
      <c r="Q198" s="39">
        <v>0</v>
      </c>
      <c r="R198" s="39">
        <v>0</v>
      </c>
      <c r="S198" s="39">
        <v>0</v>
      </c>
      <c r="T198" s="39">
        <v>0</v>
      </c>
      <c r="U198" s="39">
        <v>0</v>
      </c>
      <c r="V198" s="39">
        <v>0</v>
      </c>
      <c r="W198" s="39">
        <v>0</v>
      </c>
      <c r="X198" s="39">
        <v>0</v>
      </c>
      <c r="Y198" s="39">
        <v>0</v>
      </c>
      <c r="Z198" s="39">
        <v>0</v>
      </c>
      <c r="AA198" s="39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9">
        <v>0</v>
      </c>
      <c r="AL198" s="39">
        <v>0</v>
      </c>
      <c r="AM198" s="39">
        <v>0</v>
      </c>
      <c r="AN198" s="39">
        <v>0</v>
      </c>
      <c r="AO198" s="39">
        <v>0</v>
      </c>
      <c r="AP198" s="39">
        <v>0</v>
      </c>
      <c r="AQ198" s="39">
        <v>0</v>
      </c>
      <c r="AR198" s="39">
        <v>0</v>
      </c>
      <c r="AS198" s="39">
        <v>0</v>
      </c>
      <c r="AT198" s="39">
        <v>0</v>
      </c>
      <c r="AU198" s="39">
        <v>0</v>
      </c>
      <c r="AV198" s="39">
        <v>0</v>
      </c>
      <c r="AW198" s="39">
        <v>0</v>
      </c>
      <c r="AX198" s="39">
        <v>0</v>
      </c>
      <c r="AY198" s="39">
        <v>0</v>
      </c>
      <c r="AZ198" s="39">
        <v>0</v>
      </c>
    </row>
    <row r="199" spans="1:52" s="44" customFormat="1" ht="15" customHeight="1" x14ac:dyDescent="0.3">
      <c r="A199" s="45" t="s">
        <v>53</v>
      </c>
      <c r="B199" s="39">
        <v>0</v>
      </c>
      <c r="C199" s="39">
        <v>0</v>
      </c>
      <c r="D199" s="39">
        <v>0</v>
      </c>
      <c r="E199" s="39">
        <v>0</v>
      </c>
      <c r="F199" s="39">
        <v>0</v>
      </c>
      <c r="G199" s="39">
        <v>0</v>
      </c>
      <c r="H199" s="39">
        <v>0</v>
      </c>
      <c r="I199" s="39">
        <v>0</v>
      </c>
      <c r="J199" s="39">
        <v>0</v>
      </c>
      <c r="K199" s="39">
        <v>0</v>
      </c>
      <c r="L199" s="39">
        <v>0</v>
      </c>
      <c r="M199" s="39">
        <v>0</v>
      </c>
      <c r="N199" s="39">
        <v>0</v>
      </c>
      <c r="O199" s="39">
        <v>0</v>
      </c>
      <c r="P199" s="39">
        <v>0</v>
      </c>
      <c r="Q199" s="39">
        <v>0</v>
      </c>
      <c r="R199" s="39">
        <v>0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39">
        <v>0</v>
      </c>
      <c r="Y199" s="39">
        <v>0</v>
      </c>
      <c r="Z199" s="39">
        <v>0</v>
      </c>
      <c r="AA199" s="39">
        <v>0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9">
        <v>0</v>
      </c>
      <c r="AL199" s="39">
        <v>0</v>
      </c>
      <c r="AM199" s="39">
        <v>0</v>
      </c>
      <c r="AN199" s="39">
        <v>0</v>
      </c>
      <c r="AO199" s="39">
        <v>0</v>
      </c>
      <c r="AP199" s="39">
        <v>0</v>
      </c>
      <c r="AQ199" s="39">
        <v>0</v>
      </c>
      <c r="AR199" s="39">
        <v>0</v>
      </c>
      <c r="AS199" s="39">
        <v>0</v>
      </c>
      <c r="AT199" s="39">
        <v>0</v>
      </c>
      <c r="AU199" s="39">
        <v>0</v>
      </c>
      <c r="AV199" s="39">
        <v>0</v>
      </c>
      <c r="AW199" s="39">
        <v>0</v>
      </c>
      <c r="AX199" s="39">
        <v>0</v>
      </c>
      <c r="AY199" s="39">
        <v>0</v>
      </c>
      <c r="AZ199" s="39">
        <v>0</v>
      </c>
    </row>
    <row r="200" spans="1:52" s="44" customFormat="1" ht="15" customHeight="1" x14ac:dyDescent="0.3">
      <c r="A200" s="45" t="s">
        <v>54</v>
      </c>
      <c r="B200" s="39">
        <v>0</v>
      </c>
      <c r="C200" s="39">
        <v>0</v>
      </c>
      <c r="D200" s="39">
        <v>0</v>
      </c>
      <c r="E200" s="39">
        <v>0</v>
      </c>
      <c r="F200" s="39">
        <v>0</v>
      </c>
      <c r="G200" s="39">
        <v>0</v>
      </c>
      <c r="H200" s="39">
        <v>0</v>
      </c>
      <c r="I200" s="39">
        <v>0</v>
      </c>
      <c r="J200" s="39">
        <v>0</v>
      </c>
      <c r="K200" s="39">
        <v>0</v>
      </c>
      <c r="L200" s="39">
        <v>0</v>
      </c>
      <c r="M200" s="39">
        <v>0</v>
      </c>
      <c r="N200" s="39">
        <v>0</v>
      </c>
      <c r="O200" s="39">
        <v>0</v>
      </c>
      <c r="P200" s="39">
        <v>0</v>
      </c>
      <c r="Q200" s="39">
        <v>0</v>
      </c>
      <c r="R200" s="39">
        <v>0</v>
      </c>
      <c r="S200" s="39">
        <v>0</v>
      </c>
      <c r="T200" s="39">
        <v>0</v>
      </c>
      <c r="U200" s="39">
        <v>0</v>
      </c>
      <c r="V200" s="39">
        <v>0</v>
      </c>
      <c r="W200" s="39">
        <v>0</v>
      </c>
      <c r="X200" s="39">
        <v>0</v>
      </c>
      <c r="Y200" s="39">
        <v>0</v>
      </c>
      <c r="Z200" s="39">
        <v>0</v>
      </c>
      <c r="AA200" s="39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9">
        <v>0</v>
      </c>
      <c r="AL200" s="39">
        <v>0</v>
      </c>
      <c r="AM200" s="39">
        <v>0</v>
      </c>
      <c r="AN200" s="39">
        <v>0</v>
      </c>
      <c r="AO200" s="39">
        <v>0</v>
      </c>
      <c r="AP200" s="39">
        <v>0</v>
      </c>
      <c r="AQ200" s="39">
        <v>0</v>
      </c>
      <c r="AR200" s="39">
        <v>0</v>
      </c>
      <c r="AS200" s="39">
        <v>0</v>
      </c>
      <c r="AT200" s="39">
        <v>0</v>
      </c>
      <c r="AU200" s="39">
        <v>0</v>
      </c>
      <c r="AV200" s="39">
        <v>0</v>
      </c>
      <c r="AW200" s="39">
        <v>0</v>
      </c>
      <c r="AX200" s="39">
        <v>0</v>
      </c>
      <c r="AY200" s="39">
        <v>0</v>
      </c>
      <c r="AZ200" s="39">
        <v>0</v>
      </c>
    </row>
    <row r="201" spans="1:52" s="44" customFormat="1" ht="15" customHeight="1" x14ac:dyDescent="0.3">
      <c r="A201" s="45" t="s">
        <v>55</v>
      </c>
      <c r="B201" s="39">
        <v>0</v>
      </c>
      <c r="C201" s="39">
        <v>0</v>
      </c>
      <c r="D201" s="39">
        <v>0</v>
      </c>
      <c r="E201" s="39">
        <v>0</v>
      </c>
      <c r="F201" s="39">
        <v>0</v>
      </c>
      <c r="G201" s="39">
        <v>0</v>
      </c>
      <c r="H201" s="39">
        <v>0</v>
      </c>
      <c r="I201" s="39">
        <v>0</v>
      </c>
      <c r="J201" s="39">
        <v>0</v>
      </c>
      <c r="K201" s="39">
        <v>0</v>
      </c>
      <c r="L201" s="39">
        <v>0</v>
      </c>
      <c r="M201" s="39">
        <v>0</v>
      </c>
      <c r="N201" s="39">
        <v>0</v>
      </c>
      <c r="O201" s="39">
        <v>0</v>
      </c>
      <c r="P201" s="39">
        <v>0</v>
      </c>
      <c r="Q201" s="39">
        <v>0</v>
      </c>
      <c r="R201" s="39">
        <v>0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39">
        <v>0</v>
      </c>
      <c r="Y201" s="39">
        <v>0</v>
      </c>
      <c r="Z201" s="39">
        <v>0</v>
      </c>
      <c r="AA201" s="39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9">
        <v>0</v>
      </c>
      <c r="AL201" s="39">
        <v>0</v>
      </c>
      <c r="AM201" s="39">
        <v>0</v>
      </c>
      <c r="AN201" s="39">
        <v>0</v>
      </c>
      <c r="AO201" s="39">
        <v>0</v>
      </c>
      <c r="AP201" s="39">
        <v>0</v>
      </c>
      <c r="AQ201" s="39">
        <v>0</v>
      </c>
      <c r="AR201" s="39">
        <v>0</v>
      </c>
      <c r="AS201" s="39">
        <v>0</v>
      </c>
      <c r="AT201" s="39">
        <v>0</v>
      </c>
      <c r="AU201" s="39">
        <v>0</v>
      </c>
      <c r="AV201" s="39">
        <v>0</v>
      </c>
      <c r="AW201" s="39">
        <v>0</v>
      </c>
      <c r="AX201" s="39">
        <v>0</v>
      </c>
      <c r="AY201" s="39">
        <v>0</v>
      </c>
      <c r="AZ201" s="39">
        <v>0</v>
      </c>
    </row>
    <row r="202" spans="1:52" s="44" customFormat="1" ht="15" customHeight="1" x14ac:dyDescent="0.3">
      <c r="A202" s="46" t="s">
        <v>38</v>
      </c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</row>
    <row r="203" spans="1:52" s="44" customFormat="1" ht="15" customHeight="1" x14ac:dyDescent="0.3">
      <c r="A203" s="45" t="s">
        <v>83</v>
      </c>
      <c r="B203" s="39">
        <v>0</v>
      </c>
      <c r="C203" s="39">
        <v>0</v>
      </c>
      <c r="D203" s="39">
        <v>0</v>
      </c>
      <c r="E203" s="39">
        <v>0</v>
      </c>
      <c r="F203" s="39">
        <v>0</v>
      </c>
      <c r="G203" s="39">
        <v>0</v>
      </c>
      <c r="H203" s="39">
        <v>0</v>
      </c>
      <c r="I203" s="39">
        <v>0</v>
      </c>
      <c r="J203" s="39">
        <v>0</v>
      </c>
      <c r="K203" s="39">
        <v>0</v>
      </c>
      <c r="L203" s="39">
        <v>0</v>
      </c>
      <c r="M203" s="39">
        <v>0</v>
      </c>
      <c r="N203" s="39">
        <v>0</v>
      </c>
      <c r="O203" s="39">
        <v>0</v>
      </c>
      <c r="P203" s="39">
        <v>0</v>
      </c>
      <c r="Q203" s="39">
        <v>0</v>
      </c>
      <c r="R203" s="39">
        <v>0</v>
      </c>
      <c r="S203" s="39">
        <v>0</v>
      </c>
      <c r="T203" s="39">
        <v>0</v>
      </c>
      <c r="U203" s="39">
        <v>0</v>
      </c>
      <c r="V203" s="39">
        <v>0</v>
      </c>
      <c r="W203" s="39">
        <v>0</v>
      </c>
      <c r="X203" s="39">
        <v>0</v>
      </c>
      <c r="Y203" s="39">
        <v>0</v>
      </c>
      <c r="Z203" s="39">
        <v>0</v>
      </c>
      <c r="AA203" s="39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9">
        <v>0</v>
      </c>
      <c r="AL203" s="39">
        <v>0</v>
      </c>
      <c r="AM203" s="39">
        <v>0</v>
      </c>
      <c r="AN203" s="39">
        <v>0</v>
      </c>
      <c r="AO203" s="39">
        <v>0</v>
      </c>
      <c r="AP203" s="39">
        <v>0</v>
      </c>
      <c r="AQ203" s="39">
        <v>0</v>
      </c>
      <c r="AR203" s="39">
        <v>0</v>
      </c>
      <c r="AS203" s="39">
        <v>0</v>
      </c>
      <c r="AT203" s="39">
        <v>0</v>
      </c>
      <c r="AU203" s="39">
        <v>0</v>
      </c>
      <c r="AV203" s="39">
        <v>0</v>
      </c>
      <c r="AW203" s="39">
        <v>0</v>
      </c>
      <c r="AX203" s="39">
        <v>0</v>
      </c>
      <c r="AY203" s="39">
        <v>0</v>
      </c>
      <c r="AZ203" s="39">
        <v>0</v>
      </c>
    </row>
    <row r="204" spans="1:52" s="44" customFormat="1" ht="15" customHeight="1" x14ac:dyDescent="0.3">
      <c r="A204" s="45" t="s">
        <v>84</v>
      </c>
      <c r="B204" s="39">
        <v>0</v>
      </c>
      <c r="C204" s="39">
        <v>0</v>
      </c>
      <c r="D204" s="39">
        <v>0</v>
      </c>
      <c r="E204" s="39">
        <v>0</v>
      </c>
      <c r="F204" s="39">
        <v>0</v>
      </c>
      <c r="G204" s="39">
        <v>0</v>
      </c>
      <c r="H204" s="39">
        <v>0</v>
      </c>
      <c r="I204" s="39">
        <v>0</v>
      </c>
      <c r="J204" s="39">
        <v>0</v>
      </c>
      <c r="K204" s="39">
        <v>0</v>
      </c>
      <c r="L204" s="39">
        <v>0</v>
      </c>
      <c r="M204" s="39">
        <v>0</v>
      </c>
      <c r="N204" s="39">
        <v>0</v>
      </c>
      <c r="O204" s="39">
        <v>0</v>
      </c>
      <c r="P204" s="39">
        <v>0</v>
      </c>
      <c r="Q204" s="39">
        <v>0</v>
      </c>
      <c r="R204" s="39">
        <v>0</v>
      </c>
      <c r="S204" s="39">
        <v>0</v>
      </c>
      <c r="T204" s="39">
        <v>0</v>
      </c>
      <c r="U204" s="39">
        <v>0</v>
      </c>
      <c r="V204" s="39">
        <v>0</v>
      </c>
      <c r="W204" s="39">
        <v>0</v>
      </c>
      <c r="X204" s="39">
        <v>0</v>
      </c>
      <c r="Y204" s="39">
        <v>0</v>
      </c>
      <c r="Z204" s="39">
        <v>0</v>
      </c>
      <c r="AA204" s="39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9">
        <v>0</v>
      </c>
      <c r="AL204" s="39">
        <v>0</v>
      </c>
      <c r="AM204" s="39">
        <v>0</v>
      </c>
      <c r="AN204" s="39">
        <v>0</v>
      </c>
      <c r="AO204" s="39">
        <v>0</v>
      </c>
      <c r="AP204" s="39">
        <v>0</v>
      </c>
      <c r="AQ204" s="39">
        <v>0</v>
      </c>
      <c r="AR204" s="39">
        <v>0</v>
      </c>
      <c r="AS204" s="39">
        <v>0</v>
      </c>
      <c r="AT204" s="39">
        <v>0</v>
      </c>
      <c r="AU204" s="39">
        <v>0</v>
      </c>
      <c r="AV204" s="39">
        <v>0</v>
      </c>
      <c r="AW204" s="39">
        <v>0</v>
      </c>
      <c r="AX204" s="39">
        <v>0</v>
      </c>
      <c r="AY204" s="39">
        <v>0</v>
      </c>
      <c r="AZ204" s="39">
        <v>0</v>
      </c>
    </row>
    <row r="205" spans="1:52" s="44" customFormat="1" ht="15" customHeight="1" x14ac:dyDescent="0.3">
      <c r="A205" s="45" t="s">
        <v>54</v>
      </c>
      <c r="B205" s="39">
        <v>0</v>
      </c>
      <c r="C205" s="39">
        <v>0</v>
      </c>
      <c r="D205" s="39">
        <v>0</v>
      </c>
      <c r="E205" s="39">
        <v>0</v>
      </c>
      <c r="F205" s="39">
        <v>0</v>
      </c>
      <c r="G205" s="39">
        <v>0</v>
      </c>
      <c r="H205" s="39">
        <v>0</v>
      </c>
      <c r="I205" s="39">
        <v>0</v>
      </c>
      <c r="J205" s="39">
        <v>0</v>
      </c>
      <c r="K205" s="39">
        <v>0</v>
      </c>
      <c r="L205" s="39">
        <v>0</v>
      </c>
      <c r="M205" s="39">
        <v>0</v>
      </c>
      <c r="N205" s="39">
        <v>0</v>
      </c>
      <c r="O205" s="39">
        <v>0</v>
      </c>
      <c r="P205" s="39">
        <v>0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0</v>
      </c>
      <c r="X205" s="39">
        <v>0</v>
      </c>
      <c r="Y205" s="39">
        <v>0</v>
      </c>
      <c r="Z205" s="39">
        <v>0</v>
      </c>
      <c r="AA205" s="39">
        <v>0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9">
        <v>0</v>
      </c>
      <c r="AL205" s="39">
        <v>0</v>
      </c>
      <c r="AM205" s="39">
        <v>0</v>
      </c>
      <c r="AN205" s="39">
        <v>0</v>
      </c>
      <c r="AO205" s="39">
        <v>0</v>
      </c>
      <c r="AP205" s="39">
        <v>0</v>
      </c>
      <c r="AQ205" s="39">
        <v>0</v>
      </c>
      <c r="AR205" s="39">
        <v>0</v>
      </c>
      <c r="AS205" s="39">
        <v>0</v>
      </c>
      <c r="AT205" s="39">
        <v>0</v>
      </c>
      <c r="AU205" s="39">
        <v>0</v>
      </c>
      <c r="AV205" s="39">
        <v>0</v>
      </c>
      <c r="AW205" s="39">
        <v>0</v>
      </c>
      <c r="AX205" s="39">
        <v>0</v>
      </c>
      <c r="AY205" s="39">
        <v>0</v>
      </c>
      <c r="AZ205" s="39">
        <v>0</v>
      </c>
    </row>
    <row r="206" spans="1:52" s="44" customFormat="1" ht="15" customHeight="1" x14ac:dyDescent="0.3">
      <c r="A206" s="46" t="s">
        <v>46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</row>
    <row r="207" spans="1:52" s="44" customFormat="1" ht="15" customHeight="1" x14ac:dyDescent="0.3">
      <c r="A207" s="45" t="s">
        <v>83</v>
      </c>
      <c r="B207" s="39">
        <v>0</v>
      </c>
      <c r="C207" s="39">
        <v>0</v>
      </c>
      <c r="D207" s="39">
        <v>0</v>
      </c>
      <c r="E207" s="39">
        <v>0</v>
      </c>
      <c r="F207" s="39">
        <v>0</v>
      </c>
      <c r="G207" s="39">
        <v>0</v>
      </c>
      <c r="H207" s="39">
        <v>0</v>
      </c>
      <c r="I207" s="39">
        <v>0</v>
      </c>
      <c r="J207" s="39">
        <v>0</v>
      </c>
      <c r="K207" s="39">
        <v>0</v>
      </c>
      <c r="L207" s="39">
        <v>0</v>
      </c>
      <c r="M207" s="39">
        <v>0</v>
      </c>
      <c r="N207" s="39">
        <v>0</v>
      </c>
      <c r="O207" s="39">
        <v>0</v>
      </c>
      <c r="P207" s="39">
        <v>0</v>
      </c>
      <c r="Q207" s="39">
        <v>0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39">
        <v>0</v>
      </c>
      <c r="Y207" s="39">
        <v>0</v>
      </c>
      <c r="Z207" s="39">
        <v>0</v>
      </c>
      <c r="AA207" s="39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9">
        <v>0</v>
      </c>
      <c r="AL207" s="39">
        <v>0</v>
      </c>
      <c r="AM207" s="39">
        <v>0</v>
      </c>
      <c r="AN207" s="39">
        <v>0</v>
      </c>
      <c r="AO207" s="39">
        <v>0</v>
      </c>
      <c r="AP207" s="39">
        <v>0</v>
      </c>
      <c r="AQ207" s="39">
        <v>0</v>
      </c>
      <c r="AR207" s="39">
        <v>0</v>
      </c>
      <c r="AS207" s="39">
        <v>0</v>
      </c>
      <c r="AT207" s="39">
        <v>0</v>
      </c>
      <c r="AU207" s="39">
        <v>0</v>
      </c>
      <c r="AV207" s="39">
        <v>0</v>
      </c>
      <c r="AW207" s="39">
        <v>0</v>
      </c>
      <c r="AX207" s="39">
        <v>0</v>
      </c>
      <c r="AY207" s="39">
        <v>0</v>
      </c>
      <c r="AZ207" s="39">
        <v>0</v>
      </c>
    </row>
    <row r="208" spans="1:52" s="44" customFormat="1" ht="15" customHeight="1" x14ac:dyDescent="0.3">
      <c r="A208" s="45" t="s">
        <v>85</v>
      </c>
      <c r="B208" s="39">
        <v>0</v>
      </c>
      <c r="C208" s="39">
        <v>0</v>
      </c>
      <c r="D208" s="39">
        <v>0</v>
      </c>
      <c r="E208" s="39">
        <v>0</v>
      </c>
      <c r="F208" s="39">
        <v>0</v>
      </c>
      <c r="G208" s="39">
        <v>0</v>
      </c>
      <c r="H208" s="39">
        <v>0</v>
      </c>
      <c r="I208" s="39">
        <v>0</v>
      </c>
      <c r="J208" s="39">
        <v>0</v>
      </c>
      <c r="K208" s="39">
        <v>0</v>
      </c>
      <c r="L208" s="39">
        <v>0</v>
      </c>
      <c r="M208" s="39">
        <v>0</v>
      </c>
      <c r="N208" s="39">
        <v>0</v>
      </c>
      <c r="O208" s="39">
        <v>0</v>
      </c>
      <c r="P208" s="39">
        <v>0</v>
      </c>
      <c r="Q208" s="39">
        <v>0</v>
      </c>
      <c r="R208" s="39">
        <v>0</v>
      </c>
      <c r="S208" s="39">
        <v>0</v>
      </c>
      <c r="T208" s="39">
        <v>0</v>
      </c>
      <c r="U208" s="39">
        <v>0</v>
      </c>
      <c r="V208" s="39">
        <v>0</v>
      </c>
      <c r="W208" s="39">
        <v>0</v>
      </c>
      <c r="X208" s="39">
        <v>0</v>
      </c>
      <c r="Y208" s="39">
        <v>0</v>
      </c>
      <c r="Z208" s="39">
        <v>0</v>
      </c>
      <c r="AA208" s="39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9">
        <v>0</v>
      </c>
      <c r="AL208" s="39">
        <v>0</v>
      </c>
      <c r="AM208" s="39">
        <v>0</v>
      </c>
      <c r="AN208" s="39">
        <v>0</v>
      </c>
      <c r="AO208" s="39">
        <v>0</v>
      </c>
      <c r="AP208" s="39">
        <v>0</v>
      </c>
      <c r="AQ208" s="39">
        <v>0</v>
      </c>
      <c r="AR208" s="39">
        <v>0</v>
      </c>
      <c r="AS208" s="39">
        <v>0</v>
      </c>
      <c r="AT208" s="39">
        <v>0</v>
      </c>
      <c r="AU208" s="39">
        <v>0</v>
      </c>
      <c r="AV208" s="39">
        <v>0</v>
      </c>
      <c r="AW208" s="39">
        <v>0</v>
      </c>
      <c r="AX208" s="39">
        <v>0</v>
      </c>
      <c r="AY208" s="39">
        <v>0</v>
      </c>
      <c r="AZ208" s="39">
        <v>0</v>
      </c>
    </row>
    <row r="209" spans="1:52" s="44" customFormat="1" ht="15" customHeight="1" x14ac:dyDescent="0.3">
      <c r="A209" s="56" t="s">
        <v>54</v>
      </c>
      <c r="B209" s="57">
        <v>0</v>
      </c>
      <c r="C209" s="57">
        <v>0</v>
      </c>
      <c r="D209" s="57">
        <v>0</v>
      </c>
      <c r="E209" s="57">
        <v>0</v>
      </c>
      <c r="F209" s="57">
        <v>0</v>
      </c>
      <c r="G209" s="57">
        <v>0</v>
      </c>
      <c r="H209" s="57">
        <v>0</v>
      </c>
      <c r="I209" s="57">
        <v>0</v>
      </c>
      <c r="J209" s="57">
        <v>0</v>
      </c>
      <c r="K209" s="57">
        <v>0</v>
      </c>
      <c r="L209" s="57">
        <v>0</v>
      </c>
      <c r="M209" s="57">
        <v>0</v>
      </c>
      <c r="N209" s="57">
        <v>0</v>
      </c>
      <c r="O209" s="57">
        <v>0</v>
      </c>
      <c r="P209" s="57">
        <v>0</v>
      </c>
      <c r="Q209" s="57">
        <v>0</v>
      </c>
      <c r="R209" s="57">
        <v>0</v>
      </c>
      <c r="S209" s="57">
        <v>0</v>
      </c>
      <c r="T209" s="57">
        <v>0</v>
      </c>
      <c r="U209" s="57">
        <v>0</v>
      </c>
      <c r="V209" s="57">
        <v>0</v>
      </c>
      <c r="W209" s="57">
        <v>0</v>
      </c>
      <c r="X209" s="57">
        <v>0</v>
      </c>
      <c r="Y209" s="57">
        <v>0</v>
      </c>
      <c r="Z209" s="57">
        <v>0</v>
      </c>
      <c r="AA209" s="57">
        <v>0</v>
      </c>
      <c r="AB209" s="57">
        <v>0</v>
      </c>
      <c r="AC209" s="57">
        <v>0</v>
      </c>
      <c r="AD209" s="57">
        <v>0</v>
      </c>
      <c r="AE209" s="57">
        <v>0</v>
      </c>
      <c r="AF209" s="57">
        <v>0</v>
      </c>
      <c r="AG209" s="57">
        <v>0</v>
      </c>
      <c r="AH209" s="57">
        <v>0</v>
      </c>
      <c r="AI209" s="57">
        <v>0</v>
      </c>
      <c r="AJ209" s="57">
        <v>0</v>
      </c>
      <c r="AK209" s="57">
        <v>0</v>
      </c>
      <c r="AL209" s="57">
        <v>0</v>
      </c>
      <c r="AM209" s="57">
        <v>0</v>
      </c>
      <c r="AN209" s="57">
        <v>0</v>
      </c>
      <c r="AO209" s="57">
        <v>0</v>
      </c>
      <c r="AP209" s="57">
        <v>0</v>
      </c>
      <c r="AQ209" s="57">
        <v>0</v>
      </c>
      <c r="AR209" s="57">
        <v>0</v>
      </c>
      <c r="AS209" s="57">
        <v>0</v>
      </c>
      <c r="AT209" s="57">
        <v>0</v>
      </c>
      <c r="AU209" s="57">
        <v>0</v>
      </c>
      <c r="AV209" s="57">
        <v>0</v>
      </c>
      <c r="AW209" s="57">
        <v>0</v>
      </c>
      <c r="AX209" s="57">
        <v>0</v>
      </c>
      <c r="AY209" s="57">
        <v>0</v>
      </c>
      <c r="AZ209" s="5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6"/>
  <sheetViews>
    <sheetView zoomScale="145" zoomScaleNormal="145" workbookViewId="0">
      <selection activeCell="U2" sqref="U2"/>
    </sheetView>
  </sheetViews>
  <sheetFormatPr defaultColWidth="10.54296875" defaultRowHeight="14.5" x14ac:dyDescent="0.35"/>
  <cols>
    <col min="1" max="1" width="22.08984375" customWidth="1"/>
    <col min="2" max="20" width="21.90625" hidden="1" customWidth="1"/>
    <col min="21" max="21" width="10.54296875" customWidth="1"/>
  </cols>
  <sheetData>
    <row r="1" spans="1:52" ht="30" customHeight="1" x14ac:dyDescent="0.35">
      <c r="A1" s="34" t="s">
        <v>111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35">
      <c r="A2" s="19" t="s">
        <v>56</v>
      </c>
      <c r="B2" s="35">
        <v>0</v>
      </c>
      <c r="C2" s="35">
        <v>7204.2409999999809</v>
      </c>
      <c r="D2" s="35">
        <v>7417.4270000000106</v>
      </c>
      <c r="E2" s="35">
        <v>10274.865999999993</v>
      </c>
      <c r="F2" s="35">
        <v>6765.7700000000095</v>
      </c>
      <c r="G2" s="35">
        <v>15119.923000000004</v>
      </c>
      <c r="H2" s="35">
        <v>3188.731000000003</v>
      </c>
      <c r="I2" s="35">
        <v>6780.3674999999612</v>
      </c>
      <c r="J2" s="35">
        <v>9598.2890000099615</v>
      </c>
      <c r="K2" s="35">
        <v>4823.474000000002</v>
      </c>
      <c r="L2" s="35">
        <v>6390.7482857142804</v>
      </c>
      <c r="M2" s="35">
        <v>8369.6405000099949</v>
      </c>
      <c r="N2" s="35">
        <v>15068.451918816198</v>
      </c>
      <c r="O2" s="35">
        <v>13980.080532644348</v>
      </c>
      <c r="P2" s="35">
        <v>11865.509411067189</v>
      </c>
      <c r="Q2" s="35">
        <v>14183.643701512516</v>
      </c>
      <c r="R2" s="35">
        <v>13367.505666338126</v>
      </c>
      <c r="S2" s="35">
        <v>17021.812438773788</v>
      </c>
      <c r="T2" s="35">
        <v>10097.338236842143</v>
      </c>
      <c r="U2" s="35">
        <v>12000.504449999924</v>
      </c>
      <c r="V2" s="35">
        <v>20188.098368571536</v>
      </c>
      <c r="W2" s="35">
        <v>12324.196999999971</v>
      </c>
      <c r="X2" s="35">
        <v>16530.754999999939</v>
      </c>
      <c r="Y2" s="35">
        <v>21097.16668263161</v>
      </c>
      <c r="Z2" s="35">
        <v>17037.069579999956</v>
      </c>
      <c r="AA2" s="35">
        <v>13830.467620000027</v>
      </c>
      <c r="AB2" s="35">
        <v>14810.587939999965</v>
      </c>
      <c r="AC2" s="35">
        <v>15029.207579999969</v>
      </c>
      <c r="AD2" s="35">
        <v>11369.706560000061</v>
      </c>
      <c r="AE2" s="35">
        <v>18832.657958947446</v>
      </c>
      <c r="AF2" s="35">
        <v>26735.19416000005</v>
      </c>
      <c r="AG2" s="35">
        <v>26370.72868000004</v>
      </c>
      <c r="AH2" s="35">
        <v>22180.315228549109</v>
      </c>
      <c r="AI2" s="35">
        <v>29037.732710000069</v>
      </c>
      <c r="AJ2" s="35">
        <v>30889.079379999926</v>
      </c>
      <c r="AK2" s="35">
        <v>45487.711212105212</v>
      </c>
      <c r="AL2" s="35">
        <v>48978.000435855094</v>
      </c>
      <c r="AM2" s="35">
        <v>47392.798394891237</v>
      </c>
      <c r="AN2" s="35">
        <v>37704.570794829953</v>
      </c>
      <c r="AO2" s="35">
        <v>35191.248741438867</v>
      </c>
      <c r="AP2" s="35">
        <v>36239.710840000072</v>
      </c>
      <c r="AQ2" s="35">
        <v>35859.093162999947</v>
      </c>
      <c r="AR2" s="35">
        <v>30934.964547663832</v>
      </c>
      <c r="AS2" s="35">
        <v>29898.368310000129</v>
      </c>
      <c r="AT2" s="35">
        <v>37425.132471578967</v>
      </c>
      <c r="AU2" s="35">
        <v>54013.162284528516</v>
      </c>
      <c r="AV2" s="35">
        <v>21534.500808911864</v>
      </c>
      <c r="AW2" s="35">
        <v>17224.070964012932</v>
      </c>
      <c r="AX2" s="35">
        <v>26015.850159473735</v>
      </c>
      <c r="AY2" s="35">
        <v>30859.302567543786</v>
      </c>
      <c r="AZ2" s="35">
        <v>28816.6586242218</v>
      </c>
    </row>
    <row r="3" spans="1:52" ht="15" customHeight="1" x14ac:dyDescent="0.35">
      <c r="A3" s="36" t="s">
        <v>6</v>
      </c>
      <c r="B3" s="35">
        <v>0</v>
      </c>
      <c r="C3" s="35">
        <v>0</v>
      </c>
      <c r="D3" s="35">
        <v>584.39999999999418</v>
      </c>
      <c r="E3" s="35">
        <v>1165</v>
      </c>
      <c r="F3" s="35">
        <v>662</v>
      </c>
      <c r="G3" s="35">
        <v>1409</v>
      </c>
      <c r="H3" s="35">
        <v>301</v>
      </c>
      <c r="I3" s="35">
        <v>1834</v>
      </c>
      <c r="J3" s="35">
        <v>0</v>
      </c>
      <c r="K3" s="35">
        <v>531</v>
      </c>
      <c r="L3" s="35">
        <v>982</v>
      </c>
      <c r="M3" s="35"/>
      <c r="N3" s="35">
        <v>8575.0000000000146</v>
      </c>
      <c r="O3" s="35">
        <v>0</v>
      </c>
      <c r="P3" s="35">
        <v>0</v>
      </c>
      <c r="Q3" s="35">
        <v>1158</v>
      </c>
      <c r="R3" s="35">
        <v>850</v>
      </c>
      <c r="S3" s="35">
        <v>2334</v>
      </c>
      <c r="T3" s="35">
        <v>1344</v>
      </c>
      <c r="U3" s="35">
        <v>2739.9999999999854</v>
      </c>
      <c r="V3" s="35">
        <v>914.00000000001455</v>
      </c>
      <c r="W3" s="35">
        <v>0</v>
      </c>
      <c r="X3" s="35">
        <v>4259</v>
      </c>
      <c r="Y3" s="35">
        <v>5335</v>
      </c>
      <c r="Z3" s="35">
        <v>1039.9999999999854</v>
      </c>
      <c r="AA3" s="35">
        <v>440</v>
      </c>
      <c r="AB3" s="35">
        <v>3645</v>
      </c>
      <c r="AC3" s="35">
        <v>0</v>
      </c>
      <c r="AD3" s="35">
        <v>520.00000000001455</v>
      </c>
      <c r="AE3" s="35">
        <v>2807</v>
      </c>
      <c r="AF3" s="35">
        <v>7106.9999999999991</v>
      </c>
      <c r="AG3" s="35">
        <v>6636.9999999999709</v>
      </c>
      <c r="AH3" s="35">
        <v>529</v>
      </c>
      <c r="AI3" s="35">
        <v>5278</v>
      </c>
      <c r="AJ3" s="35">
        <v>4344</v>
      </c>
      <c r="AK3" s="35">
        <v>8600</v>
      </c>
      <c r="AL3" s="35">
        <v>7158.0000000000146</v>
      </c>
      <c r="AM3" s="35">
        <v>6181</v>
      </c>
      <c r="AN3" s="35">
        <v>6862</v>
      </c>
      <c r="AO3" s="35">
        <v>2726</v>
      </c>
      <c r="AP3" s="35">
        <v>2404</v>
      </c>
      <c r="AQ3" s="35">
        <v>4985</v>
      </c>
      <c r="AR3" s="35">
        <v>2744</v>
      </c>
      <c r="AS3" s="35">
        <v>2766</v>
      </c>
      <c r="AT3" s="35">
        <v>1883</v>
      </c>
      <c r="AU3" s="35">
        <v>1732</v>
      </c>
      <c r="AV3" s="35">
        <v>2312</v>
      </c>
      <c r="AW3" s="35">
        <v>2049.1999999999971</v>
      </c>
      <c r="AX3" s="35">
        <v>3141.0000000000146</v>
      </c>
      <c r="AY3" s="35">
        <v>5219.9999999999854</v>
      </c>
      <c r="AZ3" s="35">
        <v>1560</v>
      </c>
    </row>
    <row r="4" spans="1:52" ht="15" customHeight="1" x14ac:dyDescent="0.35">
      <c r="A4" s="41" t="s">
        <v>47</v>
      </c>
      <c r="B4" s="42">
        <v>0</v>
      </c>
      <c r="C4" s="42">
        <v>6785.849999999984</v>
      </c>
      <c r="D4" s="42">
        <v>6284.0600000000159</v>
      </c>
      <c r="E4" s="42">
        <v>8603.5990000000002</v>
      </c>
      <c r="F4" s="42">
        <v>5747.6220000000012</v>
      </c>
      <c r="G4" s="42">
        <v>13405.840000000004</v>
      </c>
      <c r="H4" s="42">
        <v>2653.4430000000029</v>
      </c>
      <c r="I4" s="42">
        <v>4602.5334999999659</v>
      </c>
      <c r="J4" s="42">
        <v>8922.6769999999669</v>
      </c>
      <c r="K4" s="42">
        <v>4007.2490000000048</v>
      </c>
      <c r="L4" s="42">
        <v>4891.3892857142737</v>
      </c>
      <c r="M4" s="42">
        <v>8417.9845000000132</v>
      </c>
      <c r="N4" s="42">
        <v>5940.1404188161569</v>
      </c>
      <c r="O4" s="42">
        <v>13603.960532614354</v>
      </c>
      <c r="P4" s="42">
        <v>11416.303411067191</v>
      </c>
      <c r="Q4" s="42">
        <v>12661.931701492511</v>
      </c>
      <c r="R4" s="42">
        <v>12307.594666338133</v>
      </c>
      <c r="S4" s="42">
        <v>14453.506438773775</v>
      </c>
      <c r="T4" s="42">
        <v>8493.1642368421308</v>
      </c>
      <c r="U4" s="42">
        <v>8903.8254499999748</v>
      </c>
      <c r="V4" s="42">
        <v>18667.946368571462</v>
      </c>
      <c r="W4" s="42">
        <v>11540.291999999996</v>
      </c>
      <c r="X4" s="42">
        <v>11056.632599999997</v>
      </c>
      <c r="Y4" s="42">
        <v>13964.689182631606</v>
      </c>
      <c r="Z4" s="42">
        <v>13096.509579999976</v>
      </c>
      <c r="AA4" s="42">
        <v>9230.8501700000106</v>
      </c>
      <c r="AB4" s="42">
        <v>6020.7075199999908</v>
      </c>
      <c r="AC4" s="42">
        <v>8819.3823900000098</v>
      </c>
      <c r="AD4" s="42">
        <v>5893.6039999999985</v>
      </c>
      <c r="AE4" s="42">
        <v>9255.9219989473968</v>
      </c>
      <c r="AF4" s="42">
        <v>12487.128290000013</v>
      </c>
      <c r="AG4" s="42">
        <v>11885.265570000061</v>
      </c>
      <c r="AH4" s="42">
        <v>11622.258018549095</v>
      </c>
      <c r="AI4" s="42">
        <v>12007.899840000053</v>
      </c>
      <c r="AJ4" s="42">
        <v>9156.7690099999709</v>
      </c>
      <c r="AK4" s="42">
        <v>15274.717122105256</v>
      </c>
      <c r="AL4" s="42">
        <v>11765.826795855057</v>
      </c>
      <c r="AM4" s="42">
        <v>13000.276934891179</v>
      </c>
      <c r="AN4" s="42">
        <v>13586.344724829887</v>
      </c>
      <c r="AO4" s="42">
        <v>18548.450681438891</v>
      </c>
      <c r="AP4" s="42">
        <v>17720.700130000012</v>
      </c>
      <c r="AQ4" s="42">
        <v>14776.416579999985</v>
      </c>
      <c r="AR4" s="42">
        <v>10631.565464696916</v>
      </c>
      <c r="AS4" s="42">
        <v>7148.670079999999</v>
      </c>
      <c r="AT4" s="42">
        <v>11363.086241578991</v>
      </c>
      <c r="AU4" s="42">
        <v>14026.419409473656</v>
      </c>
      <c r="AV4" s="42">
        <v>11279.826058911724</v>
      </c>
      <c r="AW4" s="42">
        <v>8339.862297346237</v>
      </c>
      <c r="AX4" s="42">
        <v>10647.723409473714</v>
      </c>
      <c r="AY4" s="42">
        <v>7418.7092342104934</v>
      </c>
      <c r="AZ4" s="42">
        <v>6083.0298742218683</v>
      </c>
    </row>
    <row r="5" spans="1:52" s="44" customFormat="1" ht="15" customHeight="1" x14ac:dyDescent="0.3">
      <c r="A5" s="15" t="s">
        <v>35</v>
      </c>
      <c r="B5" s="16">
        <v>0</v>
      </c>
      <c r="C5" s="16">
        <v>2494.2999999999847</v>
      </c>
      <c r="D5" s="16">
        <v>815.50000000001091</v>
      </c>
      <c r="E5" s="16">
        <v>2073.5</v>
      </c>
      <c r="F5" s="16">
        <v>943.39999999999418</v>
      </c>
      <c r="G5" s="16">
        <v>4343.3000000000029</v>
      </c>
      <c r="H5" s="16">
        <v>584</v>
      </c>
      <c r="I5" s="16">
        <v>848.80000000000291</v>
      </c>
      <c r="J5" s="16">
        <v>1764.1999999999971</v>
      </c>
      <c r="K5" s="16">
        <v>780.69999999999709</v>
      </c>
      <c r="L5" s="16">
        <v>1139.3000000000029</v>
      </c>
      <c r="M5" s="16">
        <v>1961.3000000000029</v>
      </c>
      <c r="N5" s="16">
        <v>502.74000000000524</v>
      </c>
      <c r="O5" s="16">
        <v>4435.8999999999942</v>
      </c>
      <c r="P5" s="16">
        <v>3218.3324110671906</v>
      </c>
      <c r="Q5" s="16">
        <v>2504.5999999999949</v>
      </c>
      <c r="R5" s="16">
        <v>3872.8790242373016</v>
      </c>
      <c r="S5" s="16">
        <v>4633.8262246384402</v>
      </c>
      <c r="T5" s="16">
        <v>2592.6000000000204</v>
      </c>
      <c r="U5" s="16">
        <v>2135.0999999999767</v>
      </c>
      <c r="V5" s="16">
        <v>4434.1000000000058</v>
      </c>
      <c r="W5" s="16">
        <v>2102.9999999999945</v>
      </c>
      <c r="X5" s="16">
        <v>2163.8000000000084</v>
      </c>
      <c r="Y5" s="16">
        <v>2264.7711300000083</v>
      </c>
      <c r="Z5" s="16">
        <v>5192.9943299999914</v>
      </c>
      <c r="AA5" s="16">
        <v>2106.447370000009</v>
      </c>
      <c r="AB5" s="16">
        <v>1524.5368399999932</v>
      </c>
      <c r="AC5" s="16">
        <v>3729.1000000000058</v>
      </c>
      <c r="AD5" s="16">
        <v>1118.5999999999972</v>
      </c>
      <c r="AE5" s="16">
        <v>3922.6999999999971</v>
      </c>
      <c r="AF5" s="16">
        <v>6311.2142899999999</v>
      </c>
      <c r="AG5" s="16">
        <v>2672.3000000000029</v>
      </c>
      <c r="AH5" s="16">
        <v>3803.5999999999985</v>
      </c>
      <c r="AI5" s="16">
        <v>4906.8947400000034</v>
      </c>
      <c r="AJ5" s="16">
        <v>1574.7999999999988</v>
      </c>
      <c r="AK5" s="16">
        <v>3938.2000000000007</v>
      </c>
      <c r="AL5" s="16">
        <v>2944.8999968421049</v>
      </c>
      <c r="AM5" s="16">
        <v>2843.7000000000007</v>
      </c>
      <c r="AN5" s="16">
        <v>2962.7000000000007</v>
      </c>
      <c r="AO5" s="16">
        <v>2539.3187499999985</v>
      </c>
      <c r="AP5" s="16">
        <v>2081.9000000000015</v>
      </c>
      <c r="AQ5" s="16">
        <v>1163.5999999999985</v>
      </c>
      <c r="AR5" s="16">
        <v>1623.0999998100924</v>
      </c>
      <c r="AS5" s="16">
        <v>473.30000000000109</v>
      </c>
      <c r="AT5" s="16">
        <v>462.19999999999891</v>
      </c>
      <c r="AU5" s="16">
        <v>693</v>
      </c>
      <c r="AV5" s="16">
        <v>784</v>
      </c>
      <c r="AW5" s="16">
        <v>391.10000000000036</v>
      </c>
      <c r="AX5" s="16">
        <v>3059.9999999999991</v>
      </c>
      <c r="AY5" s="16">
        <v>655</v>
      </c>
      <c r="AZ5" s="16">
        <v>50</v>
      </c>
    </row>
    <row r="6" spans="1:52" s="44" customFormat="1" ht="15" customHeight="1" x14ac:dyDescent="0.3">
      <c r="A6" s="20" t="s">
        <v>36</v>
      </c>
      <c r="B6" s="18">
        <v>0</v>
      </c>
      <c r="C6" s="18">
        <v>476.59999999999854</v>
      </c>
      <c r="D6" s="18">
        <v>463</v>
      </c>
      <c r="E6" s="18">
        <v>1848</v>
      </c>
      <c r="F6" s="18">
        <v>359.90000000000146</v>
      </c>
      <c r="G6" s="18">
        <v>966</v>
      </c>
      <c r="H6" s="18">
        <v>388.5</v>
      </c>
      <c r="I6" s="18">
        <v>604.19999999999709</v>
      </c>
      <c r="J6" s="18">
        <v>1255.0000000000073</v>
      </c>
      <c r="K6" s="18">
        <v>198</v>
      </c>
      <c r="L6" s="18">
        <v>754.99999999999272</v>
      </c>
      <c r="M6" s="18">
        <v>817.70000000000437</v>
      </c>
      <c r="N6" s="18">
        <v>774</v>
      </c>
      <c r="O6" s="18">
        <v>779.59999999999854</v>
      </c>
      <c r="P6" s="18">
        <v>1003.3000000000029</v>
      </c>
      <c r="Q6" s="18">
        <v>1192.7599999999948</v>
      </c>
      <c r="R6" s="18">
        <v>1760.9088235294162</v>
      </c>
      <c r="S6" s="18">
        <v>1260.5</v>
      </c>
      <c r="T6" s="18">
        <v>1124</v>
      </c>
      <c r="U6" s="18">
        <v>2074.5789499999955</v>
      </c>
      <c r="V6" s="18">
        <v>4790.1000000000058</v>
      </c>
      <c r="W6" s="18">
        <v>2900</v>
      </c>
      <c r="X6" s="18">
        <v>1689.6578899999949</v>
      </c>
      <c r="Y6" s="18">
        <v>1778.3684199999989</v>
      </c>
      <c r="Z6" s="18">
        <v>719.36841999999888</v>
      </c>
      <c r="AA6" s="18">
        <v>2787.2000000000007</v>
      </c>
      <c r="AB6" s="18">
        <v>1342.5</v>
      </c>
      <c r="AC6" s="18">
        <v>2062</v>
      </c>
      <c r="AD6" s="18">
        <v>1945</v>
      </c>
      <c r="AE6" s="18">
        <v>830</v>
      </c>
      <c r="AF6" s="18">
        <v>2130</v>
      </c>
      <c r="AG6" s="18">
        <v>3386</v>
      </c>
      <c r="AH6" s="18">
        <v>839</v>
      </c>
      <c r="AI6" s="18">
        <v>830</v>
      </c>
      <c r="AJ6" s="18">
        <v>1835.4999999999982</v>
      </c>
      <c r="AK6" s="18">
        <v>3837.0000021052638</v>
      </c>
      <c r="AL6" s="18">
        <v>1353</v>
      </c>
      <c r="AM6" s="18">
        <v>2055.0000000000009</v>
      </c>
      <c r="AN6" s="18">
        <v>1659</v>
      </c>
      <c r="AO6" s="18">
        <v>396.49999999999909</v>
      </c>
      <c r="AP6" s="18">
        <v>219.09999999999945</v>
      </c>
      <c r="AQ6" s="18">
        <v>1391.4000000000005</v>
      </c>
      <c r="AR6" s="18">
        <v>894.5</v>
      </c>
      <c r="AS6" s="18">
        <v>2041</v>
      </c>
      <c r="AT6" s="18">
        <v>2877.8000021052649</v>
      </c>
      <c r="AU6" s="18">
        <v>870</v>
      </c>
      <c r="AV6" s="18">
        <v>325</v>
      </c>
      <c r="AW6" s="18">
        <v>1420.5</v>
      </c>
      <c r="AX6" s="18">
        <v>683</v>
      </c>
      <c r="AY6" s="18">
        <v>436.50000000000023</v>
      </c>
      <c r="AZ6" s="18">
        <v>25</v>
      </c>
    </row>
    <row r="7" spans="1:52" s="44" customFormat="1" ht="15" customHeight="1" x14ac:dyDescent="0.3">
      <c r="A7" s="20" t="s">
        <v>39</v>
      </c>
      <c r="B7" s="18">
        <v>0</v>
      </c>
      <c r="C7" s="18">
        <v>2340.5999999999985</v>
      </c>
      <c r="D7" s="18">
        <v>1707.3500000000072</v>
      </c>
      <c r="E7" s="18">
        <v>3098.8450000000003</v>
      </c>
      <c r="F7" s="18">
        <v>2861.7219999999979</v>
      </c>
      <c r="G7" s="18">
        <v>4068.9149999999981</v>
      </c>
      <c r="H7" s="18">
        <v>960.68800000000238</v>
      </c>
      <c r="I7" s="18">
        <v>1163.7334999999678</v>
      </c>
      <c r="J7" s="18">
        <v>1995.6969999999544</v>
      </c>
      <c r="K7" s="18">
        <v>2086.5470000000078</v>
      </c>
      <c r="L7" s="18">
        <v>1287.8049999999982</v>
      </c>
      <c r="M7" s="18">
        <v>2383.564500000005</v>
      </c>
      <c r="N7" s="18">
        <v>2738.0325240793136</v>
      </c>
      <c r="O7" s="18">
        <v>4362.6521268172564</v>
      </c>
      <c r="P7" s="18">
        <v>3299.7669999999962</v>
      </c>
      <c r="Q7" s="18">
        <v>4636.999701492522</v>
      </c>
      <c r="R7" s="18">
        <v>1956.0146785714146</v>
      </c>
      <c r="S7" s="18">
        <v>3922.2198099999982</v>
      </c>
      <c r="T7" s="18">
        <v>1644.459500000004</v>
      </c>
      <c r="U7" s="18">
        <v>2915.0430000000006</v>
      </c>
      <c r="V7" s="18">
        <v>4514.3804100000198</v>
      </c>
      <c r="W7" s="18">
        <v>3980.0519999999979</v>
      </c>
      <c r="X7" s="18">
        <v>4325.2847099999954</v>
      </c>
      <c r="Y7" s="18">
        <v>5561.829632631594</v>
      </c>
      <c r="Z7" s="18">
        <v>4191.0688299999874</v>
      </c>
      <c r="AA7" s="18">
        <v>3373.2527999999984</v>
      </c>
      <c r="AB7" s="18">
        <v>1930.3869999999979</v>
      </c>
      <c r="AC7" s="18">
        <v>2391.1478100000049</v>
      </c>
      <c r="AD7" s="18">
        <v>1848.3740000000021</v>
      </c>
      <c r="AE7" s="18">
        <v>2625.8519989474007</v>
      </c>
      <c r="AF7" s="18">
        <v>2849.075000000013</v>
      </c>
      <c r="AG7" s="18">
        <v>5210.6955700000553</v>
      </c>
      <c r="AH7" s="18">
        <v>6357.7680185490954</v>
      </c>
      <c r="AI7" s="18">
        <v>4721.7651000000478</v>
      </c>
      <c r="AJ7" s="18">
        <v>4682.8890099999735</v>
      </c>
      <c r="AK7" s="18">
        <v>6311.98908999999</v>
      </c>
      <c r="AL7" s="18">
        <v>5526.6267990129472</v>
      </c>
      <c r="AM7" s="18">
        <v>6579.6127243648616</v>
      </c>
      <c r="AN7" s="18">
        <v>7599.4461400000273</v>
      </c>
      <c r="AO7" s="18">
        <v>13371.694040430739</v>
      </c>
      <c r="AP7" s="18">
        <v>14037.377760000014</v>
      </c>
      <c r="AQ7" s="18">
        <v>10898.991579999985</v>
      </c>
      <c r="AR7" s="18">
        <v>7105.2917848868237</v>
      </c>
      <c r="AS7" s="18">
        <v>3662.3417599999943</v>
      </c>
      <c r="AT7" s="18">
        <v>6996.7090010526763</v>
      </c>
      <c r="AU7" s="18">
        <v>11506.243413157867</v>
      </c>
      <c r="AV7" s="18">
        <v>9258.448870000022</v>
      </c>
      <c r="AW7" s="18">
        <v>5865.5021830118367</v>
      </c>
      <c r="AX7" s="18">
        <v>5924.1913894737118</v>
      </c>
      <c r="AY7" s="18">
        <v>5489.5223899999692</v>
      </c>
      <c r="AZ7" s="18">
        <v>4138.8714952649398</v>
      </c>
    </row>
    <row r="8" spans="1:52" s="44" customFormat="1" ht="15" customHeight="1" x14ac:dyDescent="0.3">
      <c r="A8" s="20" t="s">
        <v>48</v>
      </c>
      <c r="B8" s="18">
        <v>0</v>
      </c>
      <c r="C8" s="18">
        <v>631</v>
      </c>
      <c r="D8" s="18">
        <v>318</v>
      </c>
      <c r="E8" s="18">
        <v>135.60000000000036</v>
      </c>
      <c r="F8" s="18">
        <v>78.5</v>
      </c>
      <c r="G8" s="18">
        <v>136</v>
      </c>
      <c r="H8" s="18">
        <v>146.5</v>
      </c>
      <c r="I8" s="18">
        <v>0</v>
      </c>
      <c r="J8" s="18">
        <v>146.5</v>
      </c>
      <c r="K8" s="18">
        <v>55</v>
      </c>
      <c r="L8" s="18">
        <v>217.71428571428442</v>
      </c>
      <c r="M8" s="18">
        <v>367</v>
      </c>
      <c r="N8" s="18">
        <v>377.20000000000073</v>
      </c>
      <c r="O8" s="18">
        <v>67</v>
      </c>
      <c r="P8" s="18">
        <v>154.40000000000055</v>
      </c>
      <c r="Q8" s="18">
        <v>57.119999999999891</v>
      </c>
      <c r="R8" s="18">
        <v>540</v>
      </c>
      <c r="S8" s="18">
        <v>362.5</v>
      </c>
      <c r="T8" s="18">
        <v>339</v>
      </c>
      <c r="U8" s="18">
        <v>160</v>
      </c>
      <c r="V8" s="18">
        <v>909.40000000000055</v>
      </c>
      <c r="W8" s="18">
        <v>310</v>
      </c>
      <c r="X8" s="18">
        <v>415.90000000000055</v>
      </c>
      <c r="Y8" s="18">
        <v>525</v>
      </c>
      <c r="Z8" s="18">
        <v>161.75999999999931</v>
      </c>
      <c r="AA8" s="18">
        <v>56.300000000000182</v>
      </c>
      <c r="AB8" s="18">
        <v>21.800000000000182</v>
      </c>
      <c r="AC8" s="18">
        <v>6.1200000000000898</v>
      </c>
      <c r="AD8" s="18">
        <v>0.3999999999996362</v>
      </c>
      <c r="AE8" s="18">
        <v>1.3000000000001819</v>
      </c>
      <c r="AF8" s="18">
        <v>209.80000000000035</v>
      </c>
      <c r="AG8" s="18">
        <v>62.519999999999527</v>
      </c>
      <c r="AH8" s="18">
        <v>15.600000000000364</v>
      </c>
      <c r="AI8" s="18">
        <v>8</v>
      </c>
      <c r="AJ8" s="18">
        <v>165.80000000000018</v>
      </c>
      <c r="AK8" s="18">
        <v>50.399999999999636</v>
      </c>
      <c r="AL8" s="18">
        <v>415.10000000000036</v>
      </c>
      <c r="AM8" s="18">
        <v>5.5999999999994543</v>
      </c>
      <c r="AN8" s="18">
        <v>22.199999999999818</v>
      </c>
      <c r="AO8" s="18">
        <v>20.900000000000546</v>
      </c>
      <c r="AP8" s="18">
        <v>89</v>
      </c>
      <c r="AQ8" s="18">
        <v>81.099999999999454</v>
      </c>
      <c r="AR8" s="18">
        <v>576</v>
      </c>
      <c r="AS8" s="18">
        <v>0</v>
      </c>
      <c r="AT8" s="18">
        <v>19.440000000000509</v>
      </c>
      <c r="AU8" s="18">
        <v>0.58600000000024011</v>
      </c>
      <c r="AV8" s="18">
        <v>2.7079999999996289</v>
      </c>
      <c r="AW8" s="18">
        <v>14.733000000000175</v>
      </c>
      <c r="AX8" s="18">
        <v>5.0599999999994907</v>
      </c>
      <c r="AY8" s="18">
        <v>0</v>
      </c>
      <c r="AZ8" s="18">
        <v>1198.1383789569281</v>
      </c>
    </row>
    <row r="9" spans="1:52" s="44" customFormat="1" ht="15" customHeight="1" x14ac:dyDescent="0.3">
      <c r="A9" s="20" t="s">
        <v>49</v>
      </c>
      <c r="B9" s="18">
        <v>0</v>
      </c>
      <c r="C9" s="18">
        <v>42.800000000000409</v>
      </c>
      <c r="D9" s="18">
        <v>14.299999999999955</v>
      </c>
      <c r="E9" s="18">
        <v>0</v>
      </c>
      <c r="F9" s="18">
        <v>78</v>
      </c>
      <c r="G9" s="18">
        <v>68.5</v>
      </c>
      <c r="H9" s="18">
        <v>65.599999999999909</v>
      </c>
      <c r="I9" s="18">
        <v>0</v>
      </c>
      <c r="J9" s="18">
        <v>0</v>
      </c>
      <c r="K9" s="18">
        <v>47.100000000000136</v>
      </c>
      <c r="L9" s="18">
        <v>83.699999999999818</v>
      </c>
      <c r="M9" s="18">
        <v>100.5</v>
      </c>
      <c r="N9" s="18">
        <v>48.300000000000182</v>
      </c>
      <c r="O9" s="18">
        <v>0</v>
      </c>
      <c r="P9" s="18">
        <v>102.19999999999982</v>
      </c>
      <c r="Q9" s="18">
        <v>32.5</v>
      </c>
      <c r="R9" s="18">
        <v>27</v>
      </c>
      <c r="S9" s="18">
        <v>66.300000000000182</v>
      </c>
      <c r="T9" s="18">
        <v>53.199999999999818</v>
      </c>
      <c r="U9" s="18">
        <v>32</v>
      </c>
      <c r="V9" s="18">
        <v>201.80000000000018</v>
      </c>
      <c r="W9" s="18">
        <v>45</v>
      </c>
      <c r="X9" s="18">
        <v>36</v>
      </c>
      <c r="Y9" s="18">
        <v>0</v>
      </c>
      <c r="Z9" s="18">
        <v>38.299999999999955</v>
      </c>
      <c r="AA9" s="18">
        <v>11.5</v>
      </c>
      <c r="AB9" s="18">
        <v>139.70000000000005</v>
      </c>
      <c r="AC9" s="18">
        <v>8.3999999999998636</v>
      </c>
      <c r="AD9" s="18">
        <v>162.80000000000007</v>
      </c>
      <c r="AE9" s="18">
        <v>0</v>
      </c>
      <c r="AF9" s="18">
        <v>8.9999999999998863</v>
      </c>
      <c r="AG9" s="18">
        <v>139.99999999999989</v>
      </c>
      <c r="AH9" s="18">
        <v>10.399999999999977</v>
      </c>
      <c r="AI9" s="18">
        <v>0</v>
      </c>
      <c r="AJ9" s="18">
        <v>20</v>
      </c>
      <c r="AK9" s="18">
        <v>12</v>
      </c>
      <c r="AL9" s="18">
        <v>101.20000000000005</v>
      </c>
      <c r="AM9" s="18">
        <v>0</v>
      </c>
      <c r="AN9" s="18">
        <v>200</v>
      </c>
      <c r="AO9" s="18">
        <v>0</v>
      </c>
      <c r="AP9" s="18">
        <v>8</v>
      </c>
      <c r="AQ9" s="18">
        <v>56</v>
      </c>
      <c r="AR9" s="18">
        <v>0</v>
      </c>
      <c r="AS9" s="18">
        <v>0</v>
      </c>
      <c r="AT9" s="18">
        <v>84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</row>
    <row r="10" spans="1:52" s="44" customFormat="1" ht="15" customHeight="1" x14ac:dyDescent="0.3">
      <c r="A10" s="20" t="s">
        <v>37</v>
      </c>
      <c r="B10" s="18">
        <v>0</v>
      </c>
      <c r="C10" s="18">
        <v>347.45000000000061</v>
      </c>
      <c r="D10" s="18">
        <v>1308.31</v>
      </c>
      <c r="E10" s="18">
        <v>274.3539999999989</v>
      </c>
      <c r="F10" s="18">
        <v>199.40000000000009</v>
      </c>
      <c r="G10" s="18">
        <v>554.97500000000002</v>
      </c>
      <c r="H10" s="18">
        <v>180.55500000000052</v>
      </c>
      <c r="I10" s="18">
        <v>171.4399999999996</v>
      </c>
      <c r="J10" s="18">
        <v>573.48000000000127</v>
      </c>
      <c r="K10" s="18">
        <v>96.929999999999154</v>
      </c>
      <c r="L10" s="18">
        <v>402.42000000000053</v>
      </c>
      <c r="M10" s="18">
        <v>474.52000000000089</v>
      </c>
      <c r="N10" s="18">
        <v>388.0100000000009</v>
      </c>
      <c r="O10" s="18">
        <v>857.54173913043451</v>
      </c>
      <c r="P10" s="18">
        <v>763.90399999999977</v>
      </c>
      <c r="Q10" s="18">
        <v>1198.579999999999</v>
      </c>
      <c r="R10" s="18">
        <v>803.68500000000063</v>
      </c>
      <c r="S10" s="18">
        <v>1921.8716800000009</v>
      </c>
      <c r="T10" s="18">
        <v>584.30473684210324</v>
      </c>
      <c r="U10" s="18">
        <v>267.35600000000062</v>
      </c>
      <c r="V10" s="18">
        <v>552.78399999999942</v>
      </c>
      <c r="W10" s="18">
        <v>720.94000000000074</v>
      </c>
      <c r="X10" s="18">
        <v>534.3899999999993</v>
      </c>
      <c r="Y10" s="18">
        <v>481.86000000000087</v>
      </c>
      <c r="Z10" s="18">
        <v>540.91800000000012</v>
      </c>
      <c r="AA10" s="18">
        <v>293.69999999999987</v>
      </c>
      <c r="AB10" s="18">
        <v>376.91</v>
      </c>
      <c r="AC10" s="18">
        <v>310.46300000000008</v>
      </c>
      <c r="AD10" s="18">
        <v>256.25000000000011</v>
      </c>
      <c r="AE10" s="18">
        <v>426.81999999999988</v>
      </c>
      <c r="AF10" s="18">
        <v>265.39900000000017</v>
      </c>
      <c r="AG10" s="18">
        <v>70.890000000000029</v>
      </c>
      <c r="AH10" s="18">
        <v>232.69999999999982</v>
      </c>
      <c r="AI10" s="18">
        <v>105</v>
      </c>
      <c r="AJ10" s="18">
        <v>0</v>
      </c>
      <c r="AK10" s="18">
        <v>127.21052999999984</v>
      </c>
      <c r="AL10" s="18">
        <v>29.099999999999966</v>
      </c>
      <c r="AM10" s="18">
        <v>307</v>
      </c>
      <c r="AN10" s="18">
        <v>414.7122648298552</v>
      </c>
      <c r="AO10" s="18">
        <v>550.35000000000014</v>
      </c>
      <c r="AP10" s="18">
        <v>241.19999999999993</v>
      </c>
      <c r="AQ10" s="18">
        <v>79.125</v>
      </c>
      <c r="AR10" s="18">
        <v>59.5</v>
      </c>
      <c r="AS10" s="18">
        <v>247</v>
      </c>
      <c r="AT10" s="18">
        <v>0</v>
      </c>
      <c r="AU10" s="18">
        <v>324.99999631578959</v>
      </c>
      <c r="AV10" s="18">
        <v>132.08418891170436</v>
      </c>
      <c r="AW10" s="18">
        <v>0</v>
      </c>
      <c r="AX10" s="18">
        <v>0</v>
      </c>
      <c r="AY10" s="18">
        <v>0</v>
      </c>
      <c r="AZ10" s="18">
        <v>0</v>
      </c>
    </row>
    <row r="11" spans="1:52" s="44" customFormat="1" ht="15" customHeight="1" x14ac:dyDescent="0.3">
      <c r="A11" s="20" t="s">
        <v>38</v>
      </c>
      <c r="B11" s="18">
        <v>0</v>
      </c>
      <c r="C11" s="18">
        <v>421.90000000000146</v>
      </c>
      <c r="D11" s="18">
        <v>1593.6999999999975</v>
      </c>
      <c r="E11" s="18">
        <v>1019</v>
      </c>
      <c r="F11" s="18">
        <v>1122.1000000000072</v>
      </c>
      <c r="G11" s="18">
        <v>3014.6500000000015</v>
      </c>
      <c r="H11" s="18">
        <v>289.59999999999854</v>
      </c>
      <c r="I11" s="18">
        <v>1731.8600000000006</v>
      </c>
      <c r="J11" s="18">
        <v>3114.2000000000044</v>
      </c>
      <c r="K11" s="18">
        <v>677.07200000000012</v>
      </c>
      <c r="L11" s="18">
        <v>859.29999999999563</v>
      </c>
      <c r="M11" s="18">
        <v>2087.4000000000015</v>
      </c>
      <c r="N11" s="18">
        <v>1057.8578947368369</v>
      </c>
      <c r="O11" s="18">
        <v>2921.5666666666684</v>
      </c>
      <c r="P11" s="18">
        <v>2821.9999999999991</v>
      </c>
      <c r="Q11" s="18">
        <v>2790.8719999999994</v>
      </c>
      <c r="R11" s="18">
        <v>3264.2571400000015</v>
      </c>
      <c r="S11" s="18">
        <v>2103.5045141353366</v>
      </c>
      <c r="T11" s="18">
        <v>2120.1000000000022</v>
      </c>
      <c r="U11" s="18">
        <v>1281.7475000000006</v>
      </c>
      <c r="V11" s="18">
        <v>2886.6608985714265</v>
      </c>
      <c r="W11" s="18">
        <v>1249.8000000000006</v>
      </c>
      <c r="X11" s="18">
        <v>1712.4999999999998</v>
      </c>
      <c r="Y11" s="18">
        <v>3296.2000000000007</v>
      </c>
      <c r="Z11" s="18">
        <v>1809.5</v>
      </c>
      <c r="AA11" s="18">
        <v>391.40000000000055</v>
      </c>
      <c r="AB11" s="18">
        <v>84.200000000000017</v>
      </c>
      <c r="AC11" s="18">
        <v>59.899999999999636</v>
      </c>
      <c r="AD11" s="18">
        <v>433.60000000000036</v>
      </c>
      <c r="AE11" s="18">
        <v>1172.8499999999997</v>
      </c>
      <c r="AF11" s="18">
        <v>434.5</v>
      </c>
      <c r="AG11" s="18">
        <v>124.15999999999985</v>
      </c>
      <c r="AH11" s="18">
        <v>103.5</v>
      </c>
      <c r="AI11" s="18">
        <v>1134.7400000000002</v>
      </c>
      <c r="AJ11" s="18">
        <v>94</v>
      </c>
      <c r="AK11" s="18">
        <v>150.01249999999999</v>
      </c>
      <c r="AL11" s="18">
        <v>1097.1000000000001</v>
      </c>
      <c r="AM11" s="18">
        <v>778.89999999999986</v>
      </c>
      <c r="AN11" s="18">
        <v>258.40000000000009</v>
      </c>
      <c r="AO11" s="18">
        <v>383.80000368421054</v>
      </c>
      <c r="AP11" s="18">
        <v>575.5</v>
      </c>
      <c r="AQ11" s="18">
        <v>780</v>
      </c>
      <c r="AR11" s="18">
        <v>30</v>
      </c>
      <c r="AS11" s="18">
        <v>0</v>
      </c>
      <c r="AT11" s="18">
        <v>3.4000000000000341</v>
      </c>
      <c r="AU11" s="18">
        <v>124.99999999999997</v>
      </c>
      <c r="AV11" s="18">
        <v>13.700000000000017</v>
      </c>
      <c r="AW11" s="18">
        <v>0</v>
      </c>
      <c r="AX11" s="18">
        <v>100</v>
      </c>
      <c r="AY11" s="18">
        <v>0</v>
      </c>
      <c r="AZ11" s="18">
        <v>0</v>
      </c>
    </row>
    <row r="12" spans="1:52" s="44" customFormat="1" ht="15" customHeight="1" x14ac:dyDescent="0.3">
      <c r="A12" s="20" t="s">
        <v>46</v>
      </c>
      <c r="B12" s="18">
        <v>0</v>
      </c>
      <c r="C12" s="18">
        <v>31.199999999999818</v>
      </c>
      <c r="D12" s="18">
        <v>63.899999999999636</v>
      </c>
      <c r="E12" s="18">
        <v>154.30000000000109</v>
      </c>
      <c r="F12" s="18">
        <v>104.59999999999945</v>
      </c>
      <c r="G12" s="18">
        <v>253.5</v>
      </c>
      <c r="H12" s="18">
        <v>38.000000000001819</v>
      </c>
      <c r="I12" s="18">
        <v>82.499999999998181</v>
      </c>
      <c r="J12" s="18">
        <v>73.600000000002183</v>
      </c>
      <c r="K12" s="18">
        <v>65.900000000000546</v>
      </c>
      <c r="L12" s="18">
        <v>146.14999999999958</v>
      </c>
      <c r="M12" s="18">
        <v>226</v>
      </c>
      <c r="N12" s="18">
        <v>54.000000000000227</v>
      </c>
      <c r="O12" s="18">
        <v>179.69999999999982</v>
      </c>
      <c r="P12" s="18">
        <v>52.400000000001342</v>
      </c>
      <c r="Q12" s="18">
        <v>248.49999999999977</v>
      </c>
      <c r="R12" s="18">
        <v>82.849999999998545</v>
      </c>
      <c r="S12" s="18">
        <v>182.7842099999998</v>
      </c>
      <c r="T12" s="18">
        <v>35.499999999999318</v>
      </c>
      <c r="U12" s="18">
        <v>38</v>
      </c>
      <c r="V12" s="18">
        <v>378.72106000000167</v>
      </c>
      <c r="W12" s="18">
        <v>231.5</v>
      </c>
      <c r="X12" s="18">
        <v>179.09999999999854</v>
      </c>
      <c r="Y12" s="18">
        <v>56.660000000001673</v>
      </c>
      <c r="Z12" s="18">
        <v>442.59999999999854</v>
      </c>
      <c r="AA12" s="18">
        <v>211.05000000000109</v>
      </c>
      <c r="AB12" s="18">
        <v>600.67367999999919</v>
      </c>
      <c r="AC12" s="18">
        <v>252.25157999999851</v>
      </c>
      <c r="AD12" s="18">
        <v>128.57999999999925</v>
      </c>
      <c r="AE12" s="18">
        <v>276.40000000000146</v>
      </c>
      <c r="AF12" s="18">
        <v>278.1400000000001</v>
      </c>
      <c r="AG12" s="18">
        <v>218.70000000000073</v>
      </c>
      <c r="AH12" s="18">
        <v>259.69000000000096</v>
      </c>
      <c r="AI12" s="18">
        <v>301.50000000000136</v>
      </c>
      <c r="AJ12" s="18">
        <v>783.77999999999884</v>
      </c>
      <c r="AK12" s="18">
        <v>847.90500000000043</v>
      </c>
      <c r="AL12" s="18">
        <v>298.80000000000291</v>
      </c>
      <c r="AM12" s="18">
        <v>430.4642105263174</v>
      </c>
      <c r="AN12" s="18">
        <v>469.88632000000212</v>
      </c>
      <c r="AO12" s="18">
        <v>1285.8878873239435</v>
      </c>
      <c r="AP12" s="18">
        <v>468.62236999999732</v>
      </c>
      <c r="AQ12" s="18">
        <v>326.20000000000073</v>
      </c>
      <c r="AR12" s="18">
        <v>343.17367999999976</v>
      </c>
      <c r="AS12" s="18">
        <v>725.02832000000308</v>
      </c>
      <c r="AT12" s="18">
        <v>919.53723842105137</v>
      </c>
      <c r="AU12" s="18">
        <v>506.58999999999946</v>
      </c>
      <c r="AV12" s="18">
        <v>763.88499999999874</v>
      </c>
      <c r="AW12" s="18">
        <v>648.02711433439981</v>
      </c>
      <c r="AX12" s="18">
        <v>875.4720200000022</v>
      </c>
      <c r="AY12" s="18">
        <v>837.68684421052387</v>
      </c>
      <c r="AZ12" s="18">
        <v>671.02000000000021</v>
      </c>
    </row>
    <row r="13" spans="1:52" s="44" customFormat="1" ht="15" customHeight="1" x14ac:dyDescent="0.3">
      <c r="A13" s="36" t="s">
        <v>50</v>
      </c>
      <c r="B13" s="37"/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</row>
    <row r="14" spans="1:52" ht="15" customHeight="1" x14ac:dyDescent="0.35">
      <c r="A14" s="17" t="s">
        <v>40</v>
      </c>
      <c r="B14" s="18">
        <v>0</v>
      </c>
      <c r="C14" s="18">
        <v>8.9409999999996899</v>
      </c>
      <c r="D14" s="18">
        <v>118.89799999999741</v>
      </c>
      <c r="E14" s="18">
        <v>31.567000000002736</v>
      </c>
      <c r="F14" s="18">
        <v>28.167999999997846</v>
      </c>
      <c r="G14" s="18">
        <v>43.556999999994787</v>
      </c>
      <c r="H14" s="18">
        <v>26.682999999997264</v>
      </c>
      <c r="I14" s="18">
        <v>23.669000000001688</v>
      </c>
      <c r="J14" s="18">
        <v>142.22199999999884</v>
      </c>
      <c r="K14" s="18">
        <v>68.543999999992366</v>
      </c>
      <c r="L14" s="18">
        <v>142.61100000000715</v>
      </c>
      <c r="M14" s="18">
        <v>53.616999999987456</v>
      </c>
      <c r="N14" s="18">
        <v>72.729000000006636</v>
      </c>
      <c r="O14" s="18">
        <v>99.230000000001382</v>
      </c>
      <c r="P14" s="18">
        <v>215.08600000000297</v>
      </c>
      <c r="Q14" s="18">
        <v>178.3739999999998</v>
      </c>
      <c r="R14" s="18">
        <v>202.4509999999882</v>
      </c>
      <c r="S14" s="18">
        <v>229.5060000000085</v>
      </c>
      <c r="T14" s="18">
        <v>174.62400000002344</v>
      </c>
      <c r="U14" s="18">
        <v>295.49899999998524</v>
      </c>
      <c r="V14" s="18">
        <v>509.48200000002544</v>
      </c>
      <c r="W14" s="18">
        <v>719.80499999999847</v>
      </c>
      <c r="X14" s="18">
        <v>1024.4779999999737</v>
      </c>
      <c r="Y14" s="18">
        <v>1606.9379999999801</v>
      </c>
      <c r="Z14" s="18">
        <v>2815.1349999999911</v>
      </c>
      <c r="AA14" s="18">
        <v>3919.1753500000013</v>
      </c>
      <c r="AB14" s="18">
        <v>4564.1154199999983</v>
      </c>
      <c r="AC14" s="18">
        <v>5990.8851899999499</v>
      </c>
      <c r="AD14" s="18">
        <v>4647.1025600000485</v>
      </c>
      <c r="AE14" s="18">
        <v>6062.1419600000372</v>
      </c>
      <c r="AF14" s="18">
        <v>6154.5658700000386</v>
      </c>
      <c r="AG14" s="18">
        <v>6857.311939999985</v>
      </c>
      <c r="AH14" s="18">
        <v>7914.8460100000375</v>
      </c>
      <c r="AI14" s="18">
        <v>6373.1866699999919</v>
      </c>
      <c r="AJ14" s="18">
        <v>10726.399369999945</v>
      </c>
      <c r="AK14" s="18">
        <v>8028.1629499999872</v>
      </c>
      <c r="AL14" s="18">
        <v>8459.896320000018</v>
      </c>
      <c r="AM14" s="18">
        <v>10017.629500000046</v>
      </c>
      <c r="AN14" s="18">
        <v>8629.7670099999814</v>
      </c>
      <c r="AO14" s="18">
        <v>9995.3306000000521</v>
      </c>
      <c r="AP14" s="18">
        <v>12044.903720000049</v>
      </c>
      <c r="AQ14" s="18">
        <v>11863.777739999903</v>
      </c>
      <c r="AR14" s="18">
        <v>11928.67681999999</v>
      </c>
      <c r="AS14" s="18">
        <v>11904.56500000005</v>
      </c>
      <c r="AT14" s="18">
        <v>10160.637000000053</v>
      </c>
      <c r="AU14" s="18">
        <v>17458.2036999999</v>
      </c>
      <c r="AV14" s="18">
        <v>4909.5462500000795</v>
      </c>
      <c r="AW14" s="18">
        <v>3993.1166666667632</v>
      </c>
      <c r="AX14" s="18">
        <v>6594.5312499999636</v>
      </c>
      <c r="AY14" s="18">
        <v>11327.353333333303</v>
      </c>
      <c r="AZ14" s="18">
        <v>15519.793749999913</v>
      </c>
    </row>
    <row r="15" spans="1:52" ht="15" customHeight="1" x14ac:dyDescent="0.35">
      <c r="A15" s="27" t="s">
        <v>61</v>
      </c>
      <c r="B15" s="22">
        <v>0</v>
      </c>
      <c r="C15" s="22">
        <v>8.9409999999996899</v>
      </c>
      <c r="D15" s="22">
        <v>118.89799999999741</v>
      </c>
      <c r="E15" s="22">
        <v>31.567000000002736</v>
      </c>
      <c r="F15" s="22">
        <v>28.167999999997846</v>
      </c>
      <c r="G15" s="22">
        <v>43.556999999994787</v>
      </c>
      <c r="H15" s="22">
        <v>26.682999999997264</v>
      </c>
      <c r="I15" s="22">
        <v>23.669000000001688</v>
      </c>
      <c r="J15" s="22">
        <v>142.22199999999884</v>
      </c>
      <c r="K15" s="22">
        <v>68.463999999992211</v>
      </c>
      <c r="L15" s="22">
        <v>123.81100000000743</v>
      </c>
      <c r="M15" s="22">
        <v>53.616999999987456</v>
      </c>
      <c r="N15" s="22">
        <v>72.729000000006636</v>
      </c>
      <c r="O15" s="22">
        <v>99.230000000001382</v>
      </c>
      <c r="P15" s="22">
        <v>214.4860000000026</v>
      </c>
      <c r="Q15" s="22">
        <v>166.17400000000089</v>
      </c>
      <c r="R15" s="22">
        <v>174.50099999998929</v>
      </c>
      <c r="S15" s="22">
        <v>229.5060000000085</v>
      </c>
      <c r="T15" s="22">
        <v>174.62400000002344</v>
      </c>
      <c r="U15" s="22">
        <v>295.49899999998706</v>
      </c>
      <c r="V15" s="22">
        <v>504.48200000002544</v>
      </c>
      <c r="W15" s="22">
        <v>719.80499999999847</v>
      </c>
      <c r="X15" s="22">
        <v>1024.4779999999664</v>
      </c>
      <c r="Y15" s="22">
        <v>1604.1879999999892</v>
      </c>
      <c r="Z15" s="22">
        <v>2815.1349999999911</v>
      </c>
      <c r="AA15" s="22">
        <v>3908.6753500000013</v>
      </c>
      <c r="AB15" s="22">
        <v>4524.1154199999983</v>
      </c>
      <c r="AC15" s="22">
        <v>5984.5851899999543</v>
      </c>
      <c r="AD15" s="22">
        <v>4414.8025600000437</v>
      </c>
      <c r="AE15" s="22">
        <v>5902.1419600000372</v>
      </c>
      <c r="AF15" s="22">
        <v>6151.5658700000167</v>
      </c>
      <c r="AG15" s="22">
        <v>6746.8119400000141</v>
      </c>
      <c r="AH15" s="22">
        <v>7804.4460100000433</v>
      </c>
      <c r="AI15" s="22">
        <v>6213.6866699999773</v>
      </c>
      <c r="AJ15" s="22">
        <v>10398.89936999993</v>
      </c>
      <c r="AK15" s="22">
        <v>7540.7629499999821</v>
      </c>
      <c r="AL15" s="22">
        <v>8441.8963200000435</v>
      </c>
      <c r="AM15" s="22">
        <v>9549.1295000000391</v>
      </c>
      <c r="AN15" s="22">
        <v>7512.067009999977</v>
      </c>
      <c r="AO15" s="22">
        <v>9792.8306000000375</v>
      </c>
      <c r="AP15" s="22">
        <v>9636.303720000069</v>
      </c>
      <c r="AQ15" s="22">
        <v>10394.977739999915</v>
      </c>
      <c r="AR15" s="22">
        <v>10398.47681999996</v>
      </c>
      <c r="AS15" s="22">
        <v>9708.3650000000707</v>
      </c>
      <c r="AT15" s="22">
        <v>7801.1370000000461</v>
      </c>
      <c r="AU15" s="22">
        <v>13246.363699999863</v>
      </c>
      <c r="AV15" s="22">
        <v>3404.9729166667457</v>
      </c>
      <c r="AW15" s="22">
        <v>3294.7333333334318</v>
      </c>
      <c r="AX15" s="22">
        <v>3213.5312499999636</v>
      </c>
      <c r="AY15" s="22">
        <v>7838.7333333333227</v>
      </c>
      <c r="AZ15" s="22">
        <v>13480.552083333234</v>
      </c>
    </row>
    <row r="16" spans="1:52" ht="15" customHeight="1" x14ac:dyDescent="0.35">
      <c r="A16" s="27" t="s">
        <v>62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8.0000000000154614E-2</v>
      </c>
      <c r="L16" s="22">
        <v>18.799999999999727</v>
      </c>
      <c r="M16" s="22">
        <v>0</v>
      </c>
      <c r="N16" s="22">
        <v>0</v>
      </c>
      <c r="O16" s="22">
        <v>0</v>
      </c>
      <c r="P16" s="22">
        <v>0.6000000000003638</v>
      </c>
      <c r="Q16" s="22">
        <v>12.199999999998909</v>
      </c>
      <c r="R16" s="22">
        <v>27.949999999998909</v>
      </c>
      <c r="S16" s="22">
        <v>0</v>
      </c>
      <c r="T16" s="22">
        <v>0</v>
      </c>
      <c r="U16" s="22">
        <v>0</v>
      </c>
      <c r="V16" s="22">
        <v>5</v>
      </c>
      <c r="W16" s="22">
        <v>0</v>
      </c>
      <c r="X16" s="22">
        <v>7.2759576141834259E-12</v>
      </c>
      <c r="Y16" s="22">
        <v>2.7499999999909051</v>
      </c>
      <c r="Z16" s="22">
        <v>0</v>
      </c>
      <c r="AA16" s="22">
        <v>10.5</v>
      </c>
      <c r="AB16" s="22">
        <v>40</v>
      </c>
      <c r="AC16" s="22">
        <v>6.2999999999956344</v>
      </c>
      <c r="AD16" s="22">
        <v>232.30000000000473</v>
      </c>
      <c r="AE16" s="22">
        <v>160</v>
      </c>
      <c r="AF16" s="22">
        <v>3.0000000000218279</v>
      </c>
      <c r="AG16" s="22">
        <v>110.4999999999709</v>
      </c>
      <c r="AH16" s="22">
        <v>110.39999999999418</v>
      </c>
      <c r="AI16" s="22">
        <v>159.50000000001455</v>
      </c>
      <c r="AJ16" s="22">
        <v>327.50000000001455</v>
      </c>
      <c r="AK16" s="22">
        <v>487.40000000000509</v>
      </c>
      <c r="AL16" s="22">
        <v>17.999999999974534</v>
      </c>
      <c r="AM16" s="22">
        <v>468.50000000000728</v>
      </c>
      <c r="AN16" s="22">
        <v>1117.7000000000044</v>
      </c>
      <c r="AO16" s="22">
        <v>202.50000000001455</v>
      </c>
      <c r="AP16" s="22">
        <v>2408.5999999999804</v>
      </c>
      <c r="AQ16" s="22">
        <v>1468.7999999999884</v>
      </c>
      <c r="AR16" s="22">
        <v>1530.2000000000298</v>
      </c>
      <c r="AS16" s="22">
        <v>2196.1999999999789</v>
      </c>
      <c r="AT16" s="22">
        <v>2359.5000000000073</v>
      </c>
      <c r="AU16" s="22">
        <v>4211.8400000000365</v>
      </c>
      <c r="AV16" s="22">
        <v>1504.5733333333337</v>
      </c>
      <c r="AW16" s="22">
        <v>698.38333333333139</v>
      </c>
      <c r="AX16" s="22">
        <v>3381</v>
      </c>
      <c r="AY16" s="22">
        <v>3488.6199999999808</v>
      </c>
      <c r="AZ16" s="22">
        <v>2039.2416666666795</v>
      </c>
    </row>
    <row r="17" spans="1:52" ht="15" customHeight="1" x14ac:dyDescent="0.35">
      <c r="A17" s="17" t="s">
        <v>41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0.50000000999898475</v>
      </c>
      <c r="K17" s="18">
        <v>0</v>
      </c>
      <c r="L17" s="18">
        <v>0</v>
      </c>
      <c r="M17" s="18">
        <v>0.3000000099926865</v>
      </c>
      <c r="N17" s="18">
        <v>1.432454155292362E-11</v>
      </c>
      <c r="O17" s="18">
        <v>0.66000002998953278</v>
      </c>
      <c r="P17" s="18">
        <v>0.13000000000465661</v>
      </c>
      <c r="Q17" s="18">
        <v>0.60000002000015229</v>
      </c>
      <c r="R17" s="18">
        <v>7.4600000000064028</v>
      </c>
      <c r="S17" s="18">
        <v>0.30000000000291038</v>
      </c>
      <c r="T17" s="18">
        <v>4.9999999988358468E-2</v>
      </c>
      <c r="U17" s="18">
        <v>4.279999999978827</v>
      </c>
      <c r="V17" s="18">
        <v>0.12000000003354216</v>
      </c>
      <c r="W17" s="18">
        <v>0.59999999997671694</v>
      </c>
      <c r="X17" s="18">
        <v>1.0443999999733933</v>
      </c>
      <c r="Y17" s="18">
        <v>2.5395000000262371</v>
      </c>
      <c r="Z17" s="18">
        <v>4.4250000000010914</v>
      </c>
      <c r="AA17" s="18">
        <v>180.44210000001476</v>
      </c>
      <c r="AB17" s="18">
        <v>574.66499999997905</v>
      </c>
      <c r="AC17" s="18">
        <v>99.940000000002328</v>
      </c>
      <c r="AD17" s="18">
        <v>254.99999999999818</v>
      </c>
      <c r="AE17" s="18">
        <v>707.59400000001369</v>
      </c>
      <c r="AF17" s="18">
        <v>985.49999999999818</v>
      </c>
      <c r="AG17" s="18">
        <v>980.15117000002647</v>
      </c>
      <c r="AH17" s="18">
        <v>1970.1611999999768</v>
      </c>
      <c r="AI17" s="18">
        <v>5163.7462000000232</v>
      </c>
      <c r="AJ17" s="18">
        <v>6405.0110000000022</v>
      </c>
      <c r="AK17" s="18">
        <v>13071.531139999977</v>
      </c>
      <c r="AL17" s="18">
        <v>21175.477320000005</v>
      </c>
      <c r="AM17" s="18">
        <v>17338.241960000014</v>
      </c>
      <c r="AN17" s="18">
        <v>8326.4590600000884</v>
      </c>
      <c r="AO17" s="18">
        <v>3833.1174599999249</v>
      </c>
      <c r="AP17" s="18">
        <v>4058.1069900000002</v>
      </c>
      <c r="AQ17" s="18">
        <v>4147.3988430000572</v>
      </c>
      <c r="AR17" s="18">
        <v>5499.7552299998933</v>
      </c>
      <c r="AS17" s="18">
        <v>8079.1332300000831</v>
      </c>
      <c r="AT17" s="18">
        <v>13990.269229999922</v>
      </c>
      <c r="AU17" s="18">
        <v>20710.264230000015</v>
      </c>
      <c r="AV17" s="18">
        <v>3033.1285000000498</v>
      </c>
      <c r="AW17" s="18">
        <v>2837.3919999999343</v>
      </c>
      <c r="AX17" s="18">
        <v>5419.9955000000373</v>
      </c>
      <c r="AY17" s="18">
        <v>6840.9800000000068</v>
      </c>
      <c r="AZ17" s="18">
        <v>5562.7250000000095</v>
      </c>
    </row>
    <row r="18" spans="1:52" ht="15" customHeight="1" x14ac:dyDescent="0.35">
      <c r="A18" s="17" t="s">
        <v>42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2.5</v>
      </c>
      <c r="J18" s="18">
        <v>0</v>
      </c>
      <c r="K18" s="18">
        <v>0</v>
      </c>
      <c r="L18" s="18">
        <v>1.1368683772161603E-13</v>
      </c>
      <c r="M18" s="18">
        <v>0</v>
      </c>
      <c r="N18" s="18">
        <v>0</v>
      </c>
      <c r="O18" s="18">
        <v>4.5474735088646412E-13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11</v>
      </c>
      <c r="AH18" s="18">
        <v>0</v>
      </c>
      <c r="AI18" s="18">
        <v>49.899999999999636</v>
      </c>
      <c r="AJ18" s="18">
        <v>222.80000000000018</v>
      </c>
      <c r="AK18" s="18">
        <v>449.70000000000027</v>
      </c>
      <c r="AL18" s="18">
        <v>416.69999999999982</v>
      </c>
      <c r="AM18" s="18">
        <v>852.5</v>
      </c>
      <c r="AN18" s="18">
        <v>300</v>
      </c>
      <c r="AO18" s="18">
        <v>0.3000000000001819</v>
      </c>
      <c r="AP18" s="18">
        <v>12</v>
      </c>
      <c r="AQ18" s="18">
        <v>0</v>
      </c>
      <c r="AR18" s="18">
        <v>50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</row>
    <row r="19" spans="1:52" ht="15" customHeight="1" x14ac:dyDescent="0.35">
      <c r="A19" s="12" t="s">
        <v>7</v>
      </c>
      <c r="B19" s="11">
        <v>0</v>
      </c>
      <c r="C19" s="11">
        <v>15</v>
      </c>
      <c r="D19" s="11">
        <v>0</v>
      </c>
      <c r="E19" s="11">
        <v>8</v>
      </c>
      <c r="F19" s="11">
        <v>31</v>
      </c>
      <c r="G19" s="11">
        <v>0</v>
      </c>
      <c r="H19" s="11">
        <v>0</v>
      </c>
      <c r="I19" s="11">
        <v>0</v>
      </c>
      <c r="J19" s="11">
        <v>0</v>
      </c>
      <c r="K19" s="11">
        <v>8</v>
      </c>
      <c r="L19" s="11">
        <v>22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4.5</v>
      </c>
      <c r="T19" s="11">
        <v>85.5</v>
      </c>
      <c r="U19" s="11">
        <v>56.899999999999977</v>
      </c>
      <c r="V19" s="11">
        <v>96.550000000000068</v>
      </c>
      <c r="W19" s="11">
        <v>63.5</v>
      </c>
      <c r="X19" s="11">
        <v>46.599999999999909</v>
      </c>
      <c r="Y19" s="11">
        <v>88</v>
      </c>
      <c r="Z19" s="11">
        <v>81.000000000000057</v>
      </c>
      <c r="AA19" s="11">
        <v>60</v>
      </c>
      <c r="AB19" s="11">
        <v>0</v>
      </c>
      <c r="AC19" s="11">
        <v>119</v>
      </c>
      <c r="AD19" s="11">
        <v>54</v>
      </c>
      <c r="AE19" s="11">
        <v>0</v>
      </c>
      <c r="AF19" s="11">
        <v>1</v>
      </c>
      <c r="AG19" s="11">
        <v>0</v>
      </c>
      <c r="AH19" s="11">
        <v>1.0499999999999829</v>
      </c>
      <c r="AI19" s="11">
        <v>0</v>
      </c>
      <c r="AJ19" s="11">
        <v>34.099999999999994</v>
      </c>
      <c r="AK19" s="11">
        <v>63.600000000000023</v>
      </c>
      <c r="AL19" s="11">
        <v>2.0999999999999943</v>
      </c>
      <c r="AM19" s="11">
        <v>3.1500000000000057</v>
      </c>
      <c r="AN19" s="11">
        <v>0</v>
      </c>
      <c r="AO19" s="11">
        <v>49.050000000000011</v>
      </c>
      <c r="AP19" s="11">
        <v>0</v>
      </c>
      <c r="AQ19" s="11">
        <v>11.5</v>
      </c>
      <c r="AR19" s="11">
        <v>5.9670329670329636</v>
      </c>
      <c r="AS19" s="11">
        <v>0</v>
      </c>
      <c r="AT19" s="11">
        <v>28.14</v>
      </c>
      <c r="AU19" s="11">
        <v>20.274945054945064</v>
      </c>
      <c r="AV19" s="11">
        <v>0</v>
      </c>
      <c r="AW19" s="11">
        <v>4.5000000000000018</v>
      </c>
      <c r="AX19" s="11">
        <v>13</v>
      </c>
      <c r="AY19" s="11">
        <v>0</v>
      </c>
      <c r="AZ19" s="11">
        <v>2.1500000000000021</v>
      </c>
    </row>
    <row r="20" spans="1:52" ht="15" customHeight="1" x14ac:dyDescent="0.35">
      <c r="A20" s="17" t="s">
        <v>43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2.8421709430404007E-14</v>
      </c>
      <c r="AY20" s="18">
        <v>1.1368683772161603E-13</v>
      </c>
      <c r="AZ20" s="18">
        <v>0</v>
      </c>
    </row>
    <row r="21" spans="1:52" ht="15" customHeight="1" x14ac:dyDescent="0.35">
      <c r="A21" s="17" t="s">
        <v>44</v>
      </c>
      <c r="B21" s="18">
        <v>0</v>
      </c>
      <c r="C21" s="18">
        <v>304.44999999999709</v>
      </c>
      <c r="D21" s="18">
        <v>402.06900000000314</v>
      </c>
      <c r="E21" s="18">
        <v>315.19999999998981</v>
      </c>
      <c r="F21" s="18">
        <v>296.9800000000032</v>
      </c>
      <c r="G21" s="18">
        <v>182.02600000001257</v>
      </c>
      <c r="H21" s="18">
        <v>187.6050000000032</v>
      </c>
      <c r="I21" s="18">
        <v>317.6649999999936</v>
      </c>
      <c r="J21" s="18">
        <v>360.88999999999652</v>
      </c>
      <c r="K21" s="18">
        <v>208.68100000000413</v>
      </c>
      <c r="L21" s="18">
        <v>213.54799999999523</v>
      </c>
      <c r="M21" s="18">
        <v>186.7390000000014</v>
      </c>
      <c r="N21" s="18">
        <v>316.38250000000698</v>
      </c>
      <c r="O21" s="18">
        <v>276.23000000000314</v>
      </c>
      <c r="P21" s="18">
        <v>233.98999999999069</v>
      </c>
      <c r="Q21" s="18">
        <v>184.73800000000483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7.2759576141834259E-12</v>
      </c>
      <c r="AK21" s="18">
        <v>0</v>
      </c>
      <c r="AL21" s="18">
        <v>0</v>
      </c>
      <c r="AM21" s="18">
        <v>0</v>
      </c>
      <c r="AN21" s="18">
        <v>0</v>
      </c>
      <c r="AO21" s="18">
        <v>39</v>
      </c>
      <c r="AP21" s="18">
        <v>7.2759576141834259E-12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7.2759576141834259E-12</v>
      </c>
      <c r="AW21" s="18">
        <v>0</v>
      </c>
      <c r="AX21" s="18">
        <v>0</v>
      </c>
      <c r="AY21" s="18">
        <v>0</v>
      </c>
      <c r="AZ21" s="18">
        <v>7.2759576141834259E-12</v>
      </c>
    </row>
    <row r="22" spans="1:52" ht="15" customHeight="1" x14ac:dyDescent="0.35">
      <c r="A22" s="13" t="s">
        <v>45</v>
      </c>
      <c r="B22" s="14">
        <v>0</v>
      </c>
      <c r="C22" s="14">
        <v>90</v>
      </c>
      <c r="D22" s="14">
        <v>28</v>
      </c>
      <c r="E22" s="14">
        <v>151.5</v>
      </c>
      <c r="F22" s="14">
        <v>7.2759576141834259E-12</v>
      </c>
      <c r="G22" s="14">
        <v>79.499999999992724</v>
      </c>
      <c r="H22" s="14">
        <v>20</v>
      </c>
      <c r="I22" s="14">
        <v>0</v>
      </c>
      <c r="J22" s="14">
        <v>172</v>
      </c>
      <c r="K22" s="14">
        <v>0</v>
      </c>
      <c r="L22" s="14">
        <v>139.20000000000437</v>
      </c>
      <c r="M22" s="14">
        <v>0</v>
      </c>
      <c r="N22" s="14">
        <v>164.19999999999709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143</v>
      </c>
      <c r="Y22" s="14">
        <v>100</v>
      </c>
      <c r="Z22" s="14">
        <v>0</v>
      </c>
      <c r="AA22" s="14">
        <v>0</v>
      </c>
      <c r="AB22" s="14">
        <v>6.0999999999985448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143</v>
      </c>
      <c r="AI22" s="14">
        <v>165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75</v>
      </c>
      <c r="AR22" s="14">
        <v>75</v>
      </c>
      <c r="AS22" s="14">
        <v>0</v>
      </c>
      <c r="AT22" s="14">
        <v>0</v>
      </c>
      <c r="AU22" s="14">
        <v>66</v>
      </c>
      <c r="AV22" s="14">
        <v>0</v>
      </c>
      <c r="AW22" s="14">
        <v>0</v>
      </c>
      <c r="AX22" s="14">
        <v>199.60000000000582</v>
      </c>
      <c r="AY22" s="14">
        <v>52.259999999994761</v>
      </c>
      <c r="AZ22" s="14">
        <v>88.959999999999127</v>
      </c>
    </row>
    <row r="24" spans="1:52" ht="15" customHeight="1" x14ac:dyDescent="0.35">
      <c r="A24" s="24"/>
    </row>
    <row r="25" spans="1:52" x14ac:dyDescent="0.35">
      <c r="A25" s="19" t="s">
        <v>57</v>
      </c>
      <c r="B25" s="35">
        <v>0</v>
      </c>
      <c r="C25" s="35">
        <v>3992.6409999999864</v>
      </c>
      <c r="D25" s="35">
        <v>5755.1970000000038</v>
      </c>
      <c r="E25" s="35">
        <v>8347.7669999999889</v>
      </c>
      <c r="F25" s="35">
        <v>5409.4000000000033</v>
      </c>
      <c r="G25" s="35">
        <v>12146.498000000018</v>
      </c>
      <c r="H25" s="35">
        <v>2127.143</v>
      </c>
      <c r="I25" s="35">
        <v>5573.2739999999912</v>
      </c>
      <c r="J25" s="35">
        <v>8266.0220000100053</v>
      </c>
      <c r="K25" s="35">
        <v>3653.7850000000017</v>
      </c>
      <c r="L25" s="35">
        <v>4565.3890000000038</v>
      </c>
      <c r="M25" s="35">
        <v>5923.1160000099826</v>
      </c>
      <c r="N25" s="35">
        <v>13836.704918816185</v>
      </c>
      <c r="O25" s="35">
        <v>10708.689707389498</v>
      </c>
      <c r="P25" s="35">
        <v>8967.5084110671978</v>
      </c>
      <c r="Q25" s="35">
        <v>9585.6280000200095</v>
      </c>
      <c r="R25" s="35">
        <v>7924.4103385714152</v>
      </c>
      <c r="S25" s="35">
        <v>12490.767728773784</v>
      </c>
      <c r="T25" s="35">
        <v>7421.4647368421311</v>
      </c>
      <c r="U25" s="35">
        <v>8445.2404499999466</v>
      </c>
      <c r="V25" s="35">
        <v>14463.67247000008</v>
      </c>
      <c r="W25" s="35">
        <v>8040.6399999999749</v>
      </c>
      <c r="X25" s="35">
        <v>13150.418149999943</v>
      </c>
      <c r="Y25" s="35">
        <v>18116.185682631585</v>
      </c>
      <c r="Z25" s="35">
        <v>13755.865749999964</v>
      </c>
      <c r="AA25" s="35">
        <v>11154.586820000033</v>
      </c>
      <c r="AB25" s="35">
        <v>12782.57425999997</v>
      </c>
      <c r="AC25" s="35">
        <v>11172.67249999997</v>
      </c>
      <c r="AD25" s="35">
        <v>9265.6445600000625</v>
      </c>
      <c r="AE25" s="35">
        <v>15940.964958947416</v>
      </c>
      <c r="AF25" s="35">
        <v>21697.117160000045</v>
      </c>
      <c r="AG25" s="35">
        <v>21557.336170000013</v>
      </c>
      <c r="AH25" s="35">
        <v>16045.575899999998</v>
      </c>
      <c r="AI25" s="35">
        <v>22512.395969999998</v>
      </c>
      <c r="AJ25" s="35">
        <v>27348.982379999965</v>
      </c>
      <c r="AK25" s="35">
        <v>36646.344622105229</v>
      </c>
      <c r="AL25" s="35">
        <v>42014.176656077187</v>
      </c>
      <c r="AM25" s="35">
        <v>42083.965722821464</v>
      </c>
      <c r="AN25" s="35">
        <v>34094.268334829911</v>
      </c>
      <c r="AO25" s="35">
        <v>28735.805063684205</v>
      </c>
      <c r="AP25" s="35">
        <v>31858.560710000052</v>
      </c>
      <c r="AQ25" s="35">
        <v>32302.401582999963</v>
      </c>
      <c r="AR25" s="35">
        <v>27146.890867663857</v>
      </c>
      <c r="AS25" s="35">
        <v>26797.740230000127</v>
      </c>
      <c r="AT25" s="35">
        <v>34497.871423157907</v>
      </c>
      <c r="AU25" s="35">
        <v>51002.632281370621</v>
      </c>
      <c r="AV25" s="35">
        <v>18195.708348911852</v>
      </c>
      <c r="AW25" s="35">
        <v>14604.894849678562</v>
      </c>
      <c r="AX25" s="35">
        <v>23384.689750000027</v>
      </c>
      <c r="AY25" s="35">
        <v>26719.530173333289</v>
      </c>
      <c r="AZ25" s="35">
        <v>26555.352069479508</v>
      </c>
    </row>
    <row r="26" spans="1:52" s="44" customFormat="1" ht="15" customHeight="1" x14ac:dyDescent="0.3">
      <c r="A26" s="20" t="s">
        <v>39</v>
      </c>
      <c r="B26" s="18">
        <v>0</v>
      </c>
      <c r="C26" s="18">
        <v>1456.9999999999982</v>
      </c>
      <c r="D26" s="18">
        <v>890.72000000000457</v>
      </c>
      <c r="E26" s="18">
        <v>2089.9999999999955</v>
      </c>
      <c r="F26" s="18">
        <v>2247.3519999999953</v>
      </c>
      <c r="G26" s="18">
        <v>2781.3900000000153</v>
      </c>
      <c r="H26" s="18">
        <v>413.27999999999952</v>
      </c>
      <c r="I26" s="18">
        <v>846.78000000000031</v>
      </c>
      <c r="J26" s="18">
        <v>1628.3300000000004</v>
      </c>
      <c r="K26" s="18">
        <v>1464.7000000000048</v>
      </c>
      <c r="L26" s="18">
        <v>867.07000000000141</v>
      </c>
      <c r="M26" s="18">
        <v>1727.9599999999987</v>
      </c>
      <c r="N26" s="18">
        <v>2437.6255240793075</v>
      </c>
      <c r="O26" s="18">
        <v>3334.8330406928371</v>
      </c>
      <c r="P26" s="18">
        <v>1913.4299999999994</v>
      </c>
      <c r="Q26" s="18">
        <v>2957.4660000000017</v>
      </c>
      <c r="R26" s="18">
        <v>1030.7984285714269</v>
      </c>
      <c r="S26" s="18">
        <v>1997.4773099999836</v>
      </c>
      <c r="T26" s="18">
        <v>358.05600000000175</v>
      </c>
      <c r="U26" s="18">
        <v>1291.1250000000155</v>
      </c>
      <c r="V26" s="18">
        <v>1861.5870000000009</v>
      </c>
      <c r="W26" s="18">
        <v>1635.4249999999984</v>
      </c>
      <c r="X26" s="18">
        <v>2125.987859999992</v>
      </c>
      <c r="Y26" s="18">
        <v>3746.9686326315791</v>
      </c>
      <c r="Z26" s="18">
        <v>2080.1249999999891</v>
      </c>
      <c r="AA26" s="18">
        <v>1831.9220000000114</v>
      </c>
      <c r="AB26" s="18">
        <v>547.85699999999531</v>
      </c>
      <c r="AC26" s="18">
        <v>900.32731000001024</v>
      </c>
      <c r="AD26" s="18">
        <v>624.79200000000128</v>
      </c>
      <c r="AE26" s="18">
        <v>1436.7289989473634</v>
      </c>
      <c r="AF26" s="18">
        <v>924.08100000000445</v>
      </c>
      <c r="AG26" s="18">
        <v>1761.9130600000312</v>
      </c>
      <c r="AH26" s="18">
        <v>1852.7286899999822</v>
      </c>
      <c r="AI26" s="18">
        <v>2032.4630999999831</v>
      </c>
      <c r="AJ26" s="18">
        <v>2450.0720100000112</v>
      </c>
      <c r="AK26" s="18">
        <v>1871.7200000000089</v>
      </c>
      <c r="AL26" s="18">
        <v>2990.7030160771551</v>
      </c>
      <c r="AM26" s="18">
        <v>5015.8600522950937</v>
      </c>
      <c r="AN26" s="18">
        <v>6006.0699999999842</v>
      </c>
      <c r="AO26" s="18">
        <v>9516.5570000000098</v>
      </c>
      <c r="AP26" s="18">
        <v>10950.449999999993</v>
      </c>
      <c r="AQ26" s="18">
        <v>9070.1</v>
      </c>
      <c r="AR26" s="18">
        <v>4194.1917848868479</v>
      </c>
      <c r="AS26" s="18">
        <v>1777.8999999999942</v>
      </c>
      <c r="AT26" s="18">
        <v>4782.4090010526706</v>
      </c>
      <c r="AU26" s="18">
        <v>9043.3434099999722</v>
      </c>
      <c r="AV26" s="18">
        <v>7148.7014100000088</v>
      </c>
      <c r="AW26" s="18">
        <v>4119.7021830118692</v>
      </c>
      <c r="AX26" s="18">
        <v>4413.6000000000058</v>
      </c>
      <c r="AY26" s="18">
        <v>2450</v>
      </c>
      <c r="AZ26" s="18">
        <v>2903.1549405226483</v>
      </c>
    </row>
    <row r="27" spans="1:52" s="44" customFormat="1" ht="15" customHeight="1" x14ac:dyDescent="0.3">
      <c r="A27" s="21" t="s">
        <v>52</v>
      </c>
      <c r="B27" s="22">
        <v>0</v>
      </c>
      <c r="C27" s="22">
        <v>0</v>
      </c>
      <c r="D27" s="22">
        <v>0</v>
      </c>
      <c r="E27" s="22">
        <v>0</v>
      </c>
      <c r="F27" s="22">
        <v>50.5</v>
      </c>
      <c r="G27" s="22">
        <v>21.000000000014552</v>
      </c>
      <c r="H27" s="22">
        <v>0</v>
      </c>
      <c r="I27" s="22">
        <v>0</v>
      </c>
      <c r="J27" s="22">
        <v>328</v>
      </c>
      <c r="K27" s="22">
        <v>30.100000000005821</v>
      </c>
      <c r="L27" s="22">
        <v>125</v>
      </c>
      <c r="M27" s="22">
        <v>30</v>
      </c>
      <c r="N27" s="22">
        <v>608.85552407930663</v>
      </c>
      <c r="O27" s="22">
        <v>1.4551915228366852E-11</v>
      </c>
      <c r="P27" s="22">
        <v>598</v>
      </c>
      <c r="Q27" s="22">
        <v>0</v>
      </c>
      <c r="R27" s="22">
        <v>421.47142857142899</v>
      </c>
      <c r="S27" s="22">
        <v>712.53730999998515</v>
      </c>
      <c r="T27" s="22">
        <v>93.5</v>
      </c>
      <c r="U27" s="22">
        <v>74.600000000016735</v>
      </c>
      <c r="V27" s="22">
        <v>0</v>
      </c>
      <c r="W27" s="22">
        <v>150</v>
      </c>
      <c r="X27" s="22">
        <v>194.89999999999418</v>
      </c>
      <c r="Y27" s="22">
        <v>284</v>
      </c>
      <c r="Z27" s="22">
        <v>1.7999999999883585</v>
      </c>
      <c r="AA27" s="22">
        <v>579.39000000001397</v>
      </c>
      <c r="AB27" s="22">
        <v>6.8999999999941792</v>
      </c>
      <c r="AC27" s="22">
        <v>736.53731000001062</v>
      </c>
      <c r="AD27" s="22">
        <v>515</v>
      </c>
      <c r="AE27" s="22">
        <v>1012.0999999999949</v>
      </c>
      <c r="AF27" s="22">
        <v>511.40000000000509</v>
      </c>
      <c r="AG27" s="22">
        <v>746.46866000003138</v>
      </c>
      <c r="AH27" s="22">
        <v>1450.2578899999826</v>
      </c>
      <c r="AI27" s="22">
        <v>1934.6999999999825</v>
      </c>
      <c r="AJ27" s="22">
        <v>2111.2842100000107</v>
      </c>
      <c r="AK27" s="22">
        <v>1113.8000000000102</v>
      </c>
      <c r="AL27" s="22">
        <v>2221.2000000000116</v>
      </c>
      <c r="AM27" s="22">
        <v>4071.1729300000115</v>
      </c>
      <c r="AN27" s="22">
        <v>5173.4499999999825</v>
      </c>
      <c r="AO27" s="22">
        <v>9470.5400000000081</v>
      </c>
      <c r="AP27" s="22">
        <v>10429.399999999994</v>
      </c>
      <c r="AQ27" s="22">
        <v>8900.5</v>
      </c>
      <c r="AR27" s="22">
        <v>3984.3684199999843</v>
      </c>
      <c r="AS27" s="22">
        <v>1777.8999999999942</v>
      </c>
      <c r="AT27" s="22">
        <v>4770.9090010526706</v>
      </c>
      <c r="AU27" s="22">
        <v>8210.3434099999722</v>
      </c>
      <c r="AV27" s="22">
        <v>6998.7014100000088</v>
      </c>
      <c r="AW27" s="22">
        <v>4115.9999999999691</v>
      </c>
      <c r="AX27" s="22">
        <v>4413.6000000000058</v>
      </c>
      <c r="AY27" s="22">
        <v>2450</v>
      </c>
      <c r="AZ27" s="22">
        <v>2610</v>
      </c>
    </row>
    <row r="28" spans="1:52" s="44" customFormat="1" ht="15" customHeight="1" x14ac:dyDescent="0.3">
      <c r="A28" s="21" t="s">
        <v>53</v>
      </c>
      <c r="B28" s="22">
        <v>0</v>
      </c>
      <c r="C28" s="22">
        <v>255.70000000000073</v>
      </c>
      <c r="D28" s="22">
        <v>232.80000000000018</v>
      </c>
      <c r="E28" s="22">
        <v>379.99999999999932</v>
      </c>
      <c r="F28" s="22">
        <v>299.79999999999927</v>
      </c>
      <c r="G28" s="22">
        <v>771.54000000000087</v>
      </c>
      <c r="H28" s="22">
        <v>133.59999999999854</v>
      </c>
      <c r="I28" s="22">
        <v>93.100000000000364</v>
      </c>
      <c r="J28" s="22">
        <v>593.10000000000082</v>
      </c>
      <c r="K28" s="22">
        <v>107.31999999999971</v>
      </c>
      <c r="L28" s="22">
        <v>20.299999999999272</v>
      </c>
      <c r="M28" s="22">
        <v>164.83999999999992</v>
      </c>
      <c r="N28" s="22">
        <v>331.30000000000064</v>
      </c>
      <c r="O28" s="22">
        <v>724.90000000000055</v>
      </c>
      <c r="P28" s="22">
        <v>132.94999999999982</v>
      </c>
      <c r="Q28" s="22">
        <v>1444.4000000000005</v>
      </c>
      <c r="R28" s="22">
        <v>486</v>
      </c>
      <c r="S28" s="22">
        <v>550.9000000000002</v>
      </c>
      <c r="T28" s="22">
        <v>138.59999999999957</v>
      </c>
      <c r="U28" s="22">
        <v>318.10000000000025</v>
      </c>
      <c r="V28" s="22">
        <v>206.00000000000034</v>
      </c>
      <c r="W28" s="22">
        <v>334.69999999999982</v>
      </c>
      <c r="X28" s="22">
        <v>242.54786000000013</v>
      </c>
      <c r="Y28" s="22">
        <v>194.5365800000007</v>
      </c>
      <c r="Z28" s="22">
        <v>149.39999999999964</v>
      </c>
      <c r="AA28" s="22">
        <v>88.799999999998903</v>
      </c>
      <c r="AB28" s="22">
        <v>121.30000000000089</v>
      </c>
      <c r="AC28" s="22">
        <v>22.909999999999499</v>
      </c>
      <c r="AD28" s="22">
        <v>28.600000000000364</v>
      </c>
      <c r="AE28" s="22">
        <v>305.40499894736831</v>
      </c>
      <c r="AF28" s="22">
        <v>285.19999999999982</v>
      </c>
      <c r="AG28" s="22">
        <v>611.64000000000033</v>
      </c>
      <c r="AH28" s="22">
        <v>60</v>
      </c>
      <c r="AI28" s="22">
        <v>43.5</v>
      </c>
      <c r="AJ28" s="22">
        <v>280.02999999999992</v>
      </c>
      <c r="AK28" s="22">
        <v>67.730000000000018</v>
      </c>
      <c r="AL28" s="22">
        <v>25</v>
      </c>
      <c r="AM28" s="22">
        <v>161.19999999999982</v>
      </c>
      <c r="AN28" s="22">
        <v>0</v>
      </c>
      <c r="AO28" s="22">
        <v>5.2000000000002728</v>
      </c>
      <c r="AP28" s="22">
        <v>515.99999999999977</v>
      </c>
      <c r="AQ28" s="22">
        <v>144</v>
      </c>
      <c r="AR28" s="22">
        <v>158.8233648868636</v>
      </c>
      <c r="AS28" s="22">
        <v>0</v>
      </c>
      <c r="AT28" s="22">
        <v>0</v>
      </c>
      <c r="AU28" s="22">
        <v>794.99999999999989</v>
      </c>
      <c r="AV28" s="22">
        <v>150</v>
      </c>
      <c r="AW28" s="22">
        <v>0</v>
      </c>
      <c r="AX28" s="22">
        <v>0</v>
      </c>
      <c r="AY28" s="22">
        <v>0</v>
      </c>
      <c r="AZ28" s="22">
        <v>293.15494052264819</v>
      </c>
    </row>
    <row r="29" spans="1:52" s="44" customFormat="1" ht="15" customHeight="1" x14ac:dyDescent="0.3">
      <c r="A29" s="21" t="s">
        <v>54</v>
      </c>
      <c r="B29" s="22">
        <v>0</v>
      </c>
      <c r="C29" s="22">
        <v>1195.1999999999971</v>
      </c>
      <c r="D29" s="22">
        <v>648.20000000000437</v>
      </c>
      <c r="E29" s="22">
        <v>1699.9999999999964</v>
      </c>
      <c r="F29" s="22">
        <v>1889.4999999999964</v>
      </c>
      <c r="G29" s="22">
        <v>1987</v>
      </c>
      <c r="H29" s="22">
        <v>265.70000000000073</v>
      </c>
      <c r="I29" s="22">
        <v>750</v>
      </c>
      <c r="J29" s="22">
        <v>669</v>
      </c>
      <c r="K29" s="22">
        <v>1304.2999999999993</v>
      </c>
      <c r="L29" s="22">
        <v>657.10000000000218</v>
      </c>
      <c r="M29" s="22">
        <v>1489.5999999999985</v>
      </c>
      <c r="N29" s="22">
        <v>1435</v>
      </c>
      <c r="O29" s="22">
        <v>2578.6400406928224</v>
      </c>
      <c r="P29" s="22">
        <v>1167.299999999999</v>
      </c>
      <c r="Q29" s="22">
        <v>1341.9200000000019</v>
      </c>
      <c r="R29" s="22">
        <v>90.599999999998545</v>
      </c>
      <c r="S29" s="22">
        <v>710.89999999999782</v>
      </c>
      <c r="T29" s="22">
        <v>44.100000000002183</v>
      </c>
      <c r="U29" s="22">
        <v>823.09999999999854</v>
      </c>
      <c r="V29" s="22">
        <v>1605.8500000000004</v>
      </c>
      <c r="W29" s="22">
        <v>1057.8599999999988</v>
      </c>
      <c r="X29" s="22">
        <v>1551.3999999999978</v>
      </c>
      <c r="Y29" s="22">
        <v>3187.3999999999996</v>
      </c>
      <c r="Z29" s="22">
        <v>1824.1000000000008</v>
      </c>
      <c r="AA29" s="22">
        <v>1116.0999999999985</v>
      </c>
      <c r="AB29" s="22">
        <v>305.30000000000007</v>
      </c>
      <c r="AC29" s="22">
        <v>54</v>
      </c>
      <c r="AD29" s="22">
        <v>31.800000000001091</v>
      </c>
      <c r="AE29" s="22">
        <v>74</v>
      </c>
      <c r="AF29" s="22">
        <v>56.699999999999591</v>
      </c>
      <c r="AG29" s="22">
        <v>373.39999999999964</v>
      </c>
      <c r="AH29" s="22">
        <v>327.79999999999961</v>
      </c>
      <c r="AI29" s="22">
        <v>32.700000000000728</v>
      </c>
      <c r="AJ29" s="22">
        <v>55.700000000000728</v>
      </c>
      <c r="AK29" s="22">
        <v>669.19999999999891</v>
      </c>
      <c r="AL29" s="22">
        <v>669.39999999999964</v>
      </c>
      <c r="AM29" s="22">
        <v>705</v>
      </c>
      <c r="AN29" s="22">
        <v>828.60000000000127</v>
      </c>
      <c r="AO29" s="22">
        <v>36</v>
      </c>
      <c r="AP29" s="22">
        <v>0</v>
      </c>
      <c r="AQ29" s="22">
        <v>25.600000000000364</v>
      </c>
      <c r="AR29" s="22">
        <v>51</v>
      </c>
      <c r="AS29" s="22">
        <v>0</v>
      </c>
      <c r="AT29" s="22">
        <v>0</v>
      </c>
      <c r="AU29" s="22">
        <v>38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</row>
    <row r="30" spans="1:52" s="44" customFormat="1" ht="15" customHeight="1" x14ac:dyDescent="0.3">
      <c r="A30" s="21" t="s">
        <v>55</v>
      </c>
      <c r="B30" s="22">
        <v>0</v>
      </c>
      <c r="C30" s="22">
        <v>6.1000000000003638</v>
      </c>
      <c r="D30" s="22">
        <v>9.7200000000000273</v>
      </c>
      <c r="E30" s="22">
        <v>9.9999999999998863</v>
      </c>
      <c r="F30" s="22">
        <v>7.5519999999999072</v>
      </c>
      <c r="G30" s="22">
        <v>1.8500000000000227</v>
      </c>
      <c r="H30" s="22">
        <v>13.980000000000246</v>
      </c>
      <c r="I30" s="22">
        <v>3.67999999999995</v>
      </c>
      <c r="J30" s="22">
        <v>38.229999999999677</v>
      </c>
      <c r="K30" s="22">
        <v>22.979999999999905</v>
      </c>
      <c r="L30" s="22">
        <v>64.669999999999959</v>
      </c>
      <c r="M30" s="22">
        <v>43.520000000000323</v>
      </c>
      <c r="N30" s="22">
        <v>62.470000000000141</v>
      </c>
      <c r="O30" s="22">
        <v>31.292999999999665</v>
      </c>
      <c r="P30" s="22">
        <v>15.180000000000405</v>
      </c>
      <c r="Q30" s="22">
        <v>171.14599999999962</v>
      </c>
      <c r="R30" s="22">
        <v>32.726999999999521</v>
      </c>
      <c r="S30" s="22">
        <v>23.140000000000441</v>
      </c>
      <c r="T30" s="22">
        <v>81.855999999999995</v>
      </c>
      <c r="U30" s="22">
        <v>75.324999999999818</v>
      </c>
      <c r="V30" s="22">
        <v>49.737000000000137</v>
      </c>
      <c r="W30" s="22">
        <v>92.864999999999839</v>
      </c>
      <c r="X30" s="22">
        <v>137.14000000000004</v>
      </c>
      <c r="Y30" s="22">
        <v>81.032052631578978</v>
      </c>
      <c r="Z30" s="22">
        <v>104.82500000000005</v>
      </c>
      <c r="AA30" s="22">
        <v>47.631999999999948</v>
      </c>
      <c r="AB30" s="22">
        <v>114.3570000000002</v>
      </c>
      <c r="AC30" s="22">
        <v>86.88</v>
      </c>
      <c r="AD30" s="22">
        <v>49.391999999999996</v>
      </c>
      <c r="AE30" s="22">
        <v>45.223999999999975</v>
      </c>
      <c r="AF30" s="22">
        <v>70.780999999999892</v>
      </c>
      <c r="AG30" s="22">
        <v>30.404399999999981</v>
      </c>
      <c r="AH30" s="22">
        <v>14.670800000000327</v>
      </c>
      <c r="AI30" s="22">
        <v>21.563099999999963</v>
      </c>
      <c r="AJ30" s="22">
        <v>3.0578000000000038</v>
      </c>
      <c r="AK30" s="22">
        <v>20.989999999999995</v>
      </c>
      <c r="AL30" s="22">
        <v>75.10301607714409</v>
      </c>
      <c r="AM30" s="22">
        <v>78.487122295081988</v>
      </c>
      <c r="AN30" s="22">
        <v>4.0200000000000031</v>
      </c>
      <c r="AO30" s="22">
        <v>4.817000000000057</v>
      </c>
      <c r="AP30" s="22">
        <v>5.0500000000000007</v>
      </c>
      <c r="AQ30" s="22">
        <v>0</v>
      </c>
      <c r="AR30" s="22">
        <v>0</v>
      </c>
      <c r="AS30" s="22">
        <v>0</v>
      </c>
      <c r="AT30" s="22">
        <v>11.5</v>
      </c>
      <c r="AU30" s="22">
        <v>0</v>
      </c>
      <c r="AV30" s="22">
        <v>0</v>
      </c>
      <c r="AW30" s="22">
        <v>3.7021830118998769</v>
      </c>
      <c r="AX30" s="22">
        <v>0</v>
      </c>
      <c r="AY30" s="22">
        <v>0</v>
      </c>
      <c r="AZ30" s="22">
        <v>0</v>
      </c>
    </row>
    <row r="31" spans="1:52" s="44" customFormat="1" ht="15" customHeight="1" x14ac:dyDescent="0.3">
      <c r="A31" s="20" t="s">
        <v>48</v>
      </c>
      <c r="B31" s="18">
        <v>0</v>
      </c>
      <c r="C31" s="18">
        <v>256</v>
      </c>
      <c r="D31" s="18">
        <v>241</v>
      </c>
      <c r="E31" s="18">
        <v>100</v>
      </c>
      <c r="F31" s="18">
        <v>54</v>
      </c>
      <c r="G31" s="18">
        <v>126</v>
      </c>
      <c r="H31" s="18">
        <v>87</v>
      </c>
      <c r="I31" s="18">
        <v>0</v>
      </c>
      <c r="J31" s="18">
        <v>30</v>
      </c>
      <c r="K31" s="18">
        <v>55</v>
      </c>
      <c r="L31" s="18">
        <v>125</v>
      </c>
      <c r="M31" s="18">
        <v>243</v>
      </c>
      <c r="N31" s="18">
        <v>89.200000000000728</v>
      </c>
      <c r="O31" s="18">
        <v>20.999999999999943</v>
      </c>
      <c r="P31" s="18">
        <v>110</v>
      </c>
      <c r="Q31" s="18">
        <v>2.2600000000002183</v>
      </c>
      <c r="R31" s="18">
        <v>303.5</v>
      </c>
      <c r="S31" s="18">
        <v>126.39999999999964</v>
      </c>
      <c r="T31" s="18">
        <v>160</v>
      </c>
      <c r="U31" s="18">
        <v>160</v>
      </c>
      <c r="V31" s="18">
        <v>362</v>
      </c>
      <c r="W31" s="18">
        <v>310</v>
      </c>
      <c r="X31" s="18">
        <v>318.90000000000009</v>
      </c>
      <c r="Y31" s="18">
        <v>330</v>
      </c>
      <c r="Z31" s="18">
        <v>150</v>
      </c>
      <c r="AA31" s="18">
        <v>0</v>
      </c>
      <c r="AB31" s="18">
        <v>19</v>
      </c>
      <c r="AC31" s="18">
        <v>0</v>
      </c>
      <c r="AD31" s="18">
        <v>0</v>
      </c>
      <c r="AE31" s="18">
        <v>1.3000000000001819</v>
      </c>
      <c r="AF31" s="18">
        <v>18.299999999999912</v>
      </c>
      <c r="AG31" s="18">
        <v>12.300000000000182</v>
      </c>
      <c r="AH31" s="18">
        <v>15</v>
      </c>
      <c r="AI31" s="18">
        <v>8</v>
      </c>
      <c r="AJ31" s="18">
        <v>165.59999999999991</v>
      </c>
      <c r="AK31" s="18">
        <v>44</v>
      </c>
      <c r="AL31" s="18">
        <v>38.299999999999727</v>
      </c>
      <c r="AM31" s="18">
        <v>0</v>
      </c>
      <c r="AN31" s="18">
        <v>0.6000000000003638</v>
      </c>
      <c r="AO31" s="18">
        <v>6.8999999999996362</v>
      </c>
      <c r="AP31" s="18">
        <v>0</v>
      </c>
      <c r="AQ31" s="18">
        <v>81.100000000000364</v>
      </c>
      <c r="AR31" s="18">
        <v>533</v>
      </c>
      <c r="AS31" s="18">
        <v>0</v>
      </c>
      <c r="AT31" s="18">
        <v>0</v>
      </c>
      <c r="AU31" s="18">
        <v>0.58599999999978536</v>
      </c>
      <c r="AV31" s="18">
        <v>2.7080000000000837</v>
      </c>
      <c r="AW31" s="18">
        <v>6.9929999999999382</v>
      </c>
      <c r="AX31" s="18">
        <v>1.9600000000000364</v>
      </c>
      <c r="AY31" s="18">
        <v>0</v>
      </c>
      <c r="AZ31" s="18">
        <v>778.13837895692768</v>
      </c>
    </row>
    <row r="32" spans="1:52" s="44" customFormat="1" ht="15" customHeight="1" x14ac:dyDescent="0.3">
      <c r="A32" s="20" t="s">
        <v>49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17</v>
      </c>
      <c r="I32" s="18">
        <v>0</v>
      </c>
      <c r="J32" s="18">
        <v>0</v>
      </c>
      <c r="K32" s="18">
        <v>0</v>
      </c>
      <c r="L32" s="18">
        <v>37.099999999999994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28</v>
      </c>
      <c r="T32" s="18">
        <v>0</v>
      </c>
      <c r="U32" s="18">
        <v>32</v>
      </c>
      <c r="V32" s="18">
        <v>65.5</v>
      </c>
      <c r="W32" s="18">
        <v>21</v>
      </c>
      <c r="X32" s="18">
        <v>0</v>
      </c>
      <c r="Y32" s="18">
        <v>0</v>
      </c>
      <c r="Z32" s="18">
        <v>0</v>
      </c>
      <c r="AA32" s="18">
        <v>11.5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8</v>
      </c>
      <c r="AH32" s="18">
        <v>0</v>
      </c>
      <c r="AI32" s="18">
        <v>0</v>
      </c>
      <c r="AJ32" s="18">
        <v>20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</row>
    <row r="33" spans="1:52" s="25" customFormat="1" ht="15" customHeight="1" x14ac:dyDescent="0.3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s="25" customFormat="1" ht="15" customHeight="1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x14ac:dyDescent="0.35">
      <c r="A35" s="19" t="s">
        <v>51</v>
      </c>
      <c r="B35" s="35">
        <v>0</v>
      </c>
      <c r="C35" s="35">
        <v>3211.5999999999995</v>
      </c>
      <c r="D35" s="35">
        <v>1662.2299999999941</v>
      </c>
      <c r="E35" s="35">
        <v>1927.0990000000036</v>
      </c>
      <c r="F35" s="35">
        <v>1356.3700000000131</v>
      </c>
      <c r="G35" s="35">
        <v>2973.4249999999997</v>
      </c>
      <c r="H35" s="35">
        <v>1061.5879999999813</v>
      </c>
      <c r="I35" s="35">
        <v>1207.0934999999727</v>
      </c>
      <c r="J35" s="35">
        <v>1332.2669999999712</v>
      </c>
      <c r="K35" s="35">
        <v>1169.6890000000262</v>
      </c>
      <c r="L35" s="35">
        <v>1825.3592857142858</v>
      </c>
      <c r="M35" s="35">
        <v>2446.5245000000077</v>
      </c>
      <c r="N35" s="35">
        <v>1231.747000000021</v>
      </c>
      <c r="O35" s="35">
        <v>3271.390825254834</v>
      </c>
      <c r="P35" s="35">
        <v>2898.0010000000052</v>
      </c>
      <c r="Q35" s="35">
        <v>4598.0157014925389</v>
      </c>
      <c r="R35" s="35">
        <v>5443.0953277666995</v>
      </c>
      <c r="S35" s="35">
        <v>4531.0447099999938</v>
      </c>
      <c r="T35" s="35">
        <v>2675.8734999999961</v>
      </c>
      <c r="U35" s="35">
        <v>3555.2640000000001</v>
      </c>
      <c r="V35" s="35">
        <v>5724.4258985714287</v>
      </c>
      <c r="W35" s="35">
        <v>4283.5569999999943</v>
      </c>
      <c r="X35" s="35">
        <v>3380.3368500000038</v>
      </c>
      <c r="Y35" s="35">
        <v>2980.9810000000007</v>
      </c>
      <c r="Z35" s="35">
        <v>3281.2038300000149</v>
      </c>
      <c r="AA35" s="35">
        <v>2675.8807999999831</v>
      </c>
      <c r="AB35" s="35">
        <v>2028.0136800000064</v>
      </c>
      <c r="AC35" s="35">
        <v>3856.5350800000024</v>
      </c>
      <c r="AD35" s="35">
        <v>2104.0619999999963</v>
      </c>
      <c r="AE35" s="35">
        <v>2891.6929999999925</v>
      </c>
      <c r="AF35" s="35">
        <v>5038.0770000000057</v>
      </c>
      <c r="AG35" s="35">
        <v>4813.3925099999942</v>
      </c>
      <c r="AH35" s="35">
        <v>6134.7393285491198</v>
      </c>
      <c r="AI35" s="35">
        <v>6525.3367400000197</v>
      </c>
      <c r="AJ35" s="35">
        <v>3540.0969999999925</v>
      </c>
      <c r="AK35" s="35">
        <v>8841.3665900000015</v>
      </c>
      <c r="AL35" s="35">
        <v>6963.8237797778902</v>
      </c>
      <c r="AM35" s="35">
        <v>5308.8326720697623</v>
      </c>
      <c r="AN35" s="35">
        <v>3610.3024599999867</v>
      </c>
      <c r="AO35" s="35">
        <v>6455.4436777547007</v>
      </c>
      <c r="AP35" s="35">
        <v>4381.1501300000073</v>
      </c>
      <c r="AQ35" s="35">
        <v>3556.6915799999983</v>
      </c>
      <c r="AR35" s="35">
        <v>3788.0736800000059</v>
      </c>
      <c r="AS35" s="35">
        <v>3100.62808</v>
      </c>
      <c r="AT35" s="35">
        <v>2927.2610484210436</v>
      </c>
      <c r="AU35" s="35">
        <v>3010.5300031578945</v>
      </c>
      <c r="AV35" s="35">
        <v>3338.7924599999983</v>
      </c>
      <c r="AW35" s="35">
        <v>2619.1761143344015</v>
      </c>
      <c r="AX35" s="35">
        <v>2631.1604094736858</v>
      </c>
      <c r="AY35" s="35">
        <v>4139.7723942105295</v>
      </c>
      <c r="AZ35" s="35">
        <v>2261.3065547422557</v>
      </c>
    </row>
    <row r="36" spans="1:52" s="44" customFormat="1" ht="15" customHeight="1" x14ac:dyDescent="0.3">
      <c r="A36" s="20" t="s">
        <v>39</v>
      </c>
      <c r="B36" s="18">
        <v>0</v>
      </c>
      <c r="C36" s="18">
        <v>883.6000000000048</v>
      </c>
      <c r="D36" s="18">
        <v>816.63000000000011</v>
      </c>
      <c r="E36" s="18">
        <v>1008.845000000003</v>
      </c>
      <c r="F36" s="18">
        <v>614.37000000000489</v>
      </c>
      <c r="G36" s="18">
        <v>1287.5250000000001</v>
      </c>
      <c r="H36" s="18">
        <v>547.4079999999891</v>
      </c>
      <c r="I36" s="18">
        <v>316.9534999999679</v>
      </c>
      <c r="J36" s="18">
        <v>367.36699999997086</v>
      </c>
      <c r="K36" s="18">
        <v>621.84700000002795</v>
      </c>
      <c r="L36" s="18">
        <v>420.73499999999819</v>
      </c>
      <c r="M36" s="18">
        <v>655.60450000000947</v>
      </c>
      <c r="N36" s="18">
        <v>300.40700000001959</v>
      </c>
      <c r="O36" s="18">
        <v>1027.8190861243984</v>
      </c>
      <c r="P36" s="18">
        <v>1386.3370000000091</v>
      </c>
      <c r="Q36" s="18">
        <v>1679.5337014925367</v>
      </c>
      <c r="R36" s="18">
        <v>925.21624999999449</v>
      </c>
      <c r="S36" s="18">
        <v>1924.7424999999935</v>
      </c>
      <c r="T36" s="18">
        <v>1286.4034999999999</v>
      </c>
      <c r="U36" s="18">
        <v>1623.9180000000015</v>
      </c>
      <c r="V36" s="18">
        <v>2652.7934099999975</v>
      </c>
      <c r="W36" s="18">
        <v>2344.626999999994</v>
      </c>
      <c r="X36" s="18">
        <v>2199.2968500000015</v>
      </c>
      <c r="Y36" s="18">
        <v>1814.8610000000031</v>
      </c>
      <c r="Z36" s="18">
        <v>2110.9438300000156</v>
      </c>
      <c r="AA36" s="18">
        <v>1541.3307999999831</v>
      </c>
      <c r="AB36" s="18">
        <v>1382.5300000000061</v>
      </c>
      <c r="AC36" s="18">
        <v>1490.8204999999998</v>
      </c>
      <c r="AD36" s="18">
        <v>1223.581999999999</v>
      </c>
      <c r="AE36" s="18">
        <v>1189.1229999999923</v>
      </c>
      <c r="AF36" s="18">
        <v>1924.994000000007</v>
      </c>
      <c r="AG36" s="18">
        <v>3448.782509999995</v>
      </c>
      <c r="AH36" s="18">
        <v>4505.03932854912</v>
      </c>
      <c r="AI36" s="18">
        <v>2689.3020000000201</v>
      </c>
      <c r="AJ36" s="18">
        <v>2232.8169999999936</v>
      </c>
      <c r="AK36" s="18">
        <v>4440.2690899999989</v>
      </c>
      <c r="AL36" s="18">
        <v>2535.9237829357844</v>
      </c>
      <c r="AM36" s="18">
        <v>1563.7526720697629</v>
      </c>
      <c r="AN36" s="18">
        <v>1593.3761399999889</v>
      </c>
      <c r="AO36" s="18">
        <v>3855.1370404307586</v>
      </c>
      <c r="AP36" s="18">
        <v>3086.9277600000055</v>
      </c>
      <c r="AQ36" s="18">
        <v>1828.8915799999991</v>
      </c>
      <c r="AR36" s="18">
        <v>2911.1000000000058</v>
      </c>
      <c r="AS36" s="18">
        <v>1884.4417599999995</v>
      </c>
      <c r="AT36" s="18">
        <v>2214.2999999999911</v>
      </c>
      <c r="AU36" s="18">
        <v>2462.9000031578944</v>
      </c>
      <c r="AV36" s="18">
        <v>2109.7474599999987</v>
      </c>
      <c r="AW36" s="18">
        <v>1745.8000000000002</v>
      </c>
      <c r="AX36" s="18">
        <v>1510.5913894736841</v>
      </c>
      <c r="AY36" s="18">
        <v>3039.5223900000055</v>
      </c>
      <c r="AZ36" s="18">
        <v>1235.7165547422562</v>
      </c>
    </row>
    <row r="37" spans="1:52" s="44" customFormat="1" ht="15" customHeight="1" x14ac:dyDescent="0.3">
      <c r="A37" s="21" t="s">
        <v>52</v>
      </c>
      <c r="B37" s="22">
        <v>0</v>
      </c>
      <c r="C37" s="22">
        <v>45.900000000001455</v>
      </c>
      <c r="D37" s="22">
        <v>68.5</v>
      </c>
      <c r="E37" s="22">
        <v>0</v>
      </c>
      <c r="F37" s="22">
        <v>380.00000000000364</v>
      </c>
      <c r="G37" s="22">
        <v>27.80000000000291</v>
      </c>
      <c r="H37" s="22">
        <v>124.99999999999272</v>
      </c>
      <c r="I37" s="22">
        <v>0</v>
      </c>
      <c r="J37" s="22">
        <v>7.2759576141834259E-12</v>
      </c>
      <c r="K37" s="22">
        <v>100</v>
      </c>
      <c r="L37" s="22">
        <v>0</v>
      </c>
      <c r="M37" s="22">
        <v>149.60000000000582</v>
      </c>
      <c r="N37" s="22">
        <v>0</v>
      </c>
      <c r="O37" s="22">
        <v>275.59808612439519</v>
      </c>
      <c r="P37" s="22">
        <v>30.000000000007276</v>
      </c>
      <c r="Q37" s="22">
        <v>121.05970149253699</v>
      </c>
      <c r="R37" s="22">
        <v>72.843749999992724</v>
      </c>
      <c r="S37" s="22">
        <v>131.79999999999563</v>
      </c>
      <c r="T37" s="22">
        <v>86</v>
      </c>
      <c r="U37" s="22">
        <v>0</v>
      </c>
      <c r="V37" s="22">
        <v>362.05127999999968</v>
      </c>
      <c r="W37" s="22">
        <v>325.99999999999272</v>
      </c>
      <c r="X37" s="22">
        <v>262</v>
      </c>
      <c r="Y37" s="22">
        <v>509.20000000000437</v>
      </c>
      <c r="Z37" s="22">
        <v>344.33333000001403</v>
      </c>
      <c r="AA37" s="22">
        <v>520.23666999998386</v>
      </c>
      <c r="AB37" s="22">
        <v>177.20000000000618</v>
      </c>
      <c r="AC37" s="22">
        <v>337.5</v>
      </c>
      <c r="AD37" s="22">
        <v>716</v>
      </c>
      <c r="AE37" s="22">
        <v>787.09999999999127</v>
      </c>
      <c r="AF37" s="22">
        <v>1029.7250000000058</v>
      </c>
      <c r="AG37" s="22">
        <v>2223.4885099999956</v>
      </c>
      <c r="AH37" s="22">
        <v>3380.7968300000139</v>
      </c>
      <c r="AI37" s="22">
        <v>1743.1000000000204</v>
      </c>
      <c r="AJ37" s="22">
        <v>928.14999999999418</v>
      </c>
      <c r="AK37" s="22">
        <v>3830.6881399999984</v>
      </c>
      <c r="AL37" s="22">
        <v>2245.7000000000044</v>
      </c>
      <c r="AM37" s="22">
        <v>483.79999999998836</v>
      </c>
      <c r="AN37" s="22">
        <v>1158.1166699999885</v>
      </c>
      <c r="AO37" s="22">
        <v>3212.1692299999995</v>
      </c>
      <c r="AP37" s="22">
        <v>2770.4437600000092</v>
      </c>
      <c r="AQ37" s="22">
        <v>1698.1915799999988</v>
      </c>
      <c r="AR37" s="22">
        <v>2779.1000000000058</v>
      </c>
      <c r="AS37" s="22">
        <v>1767</v>
      </c>
      <c r="AT37" s="22">
        <v>2199.5999999999913</v>
      </c>
      <c r="AU37" s="22">
        <v>2186.5</v>
      </c>
      <c r="AV37" s="22">
        <v>1968.7474599999987</v>
      </c>
      <c r="AW37" s="22">
        <v>1740</v>
      </c>
      <c r="AX37" s="22">
        <v>1446.69139</v>
      </c>
      <c r="AY37" s="22">
        <v>2978.5223900000055</v>
      </c>
      <c r="AZ37" s="22">
        <v>1115.4965500000035</v>
      </c>
    </row>
    <row r="38" spans="1:52" s="44" customFormat="1" ht="15" customHeight="1" x14ac:dyDescent="0.3">
      <c r="A38" s="21" t="s">
        <v>53</v>
      </c>
      <c r="B38" s="22">
        <v>0</v>
      </c>
      <c r="C38" s="22">
        <v>174.28000000000065</v>
      </c>
      <c r="D38" s="22">
        <v>120.24999999999818</v>
      </c>
      <c r="E38" s="22">
        <v>3.7000000000007276</v>
      </c>
      <c r="F38" s="22">
        <v>24.250000000001819</v>
      </c>
      <c r="G38" s="22">
        <v>300.14999999999782</v>
      </c>
      <c r="H38" s="22">
        <v>92.699999999998909</v>
      </c>
      <c r="I38" s="22">
        <v>31.750000000001819</v>
      </c>
      <c r="J38" s="22">
        <v>87.249999999998181</v>
      </c>
      <c r="K38" s="22">
        <v>57</v>
      </c>
      <c r="L38" s="22">
        <v>49.6749999999995</v>
      </c>
      <c r="M38" s="22">
        <v>142.03999999999996</v>
      </c>
      <c r="N38" s="22">
        <v>123.09999999999854</v>
      </c>
      <c r="O38" s="22">
        <v>108.30000000000018</v>
      </c>
      <c r="P38" s="22">
        <v>264.98999999999978</v>
      </c>
      <c r="Q38" s="22">
        <v>132.18000000000029</v>
      </c>
      <c r="R38" s="22">
        <v>459.52500000000009</v>
      </c>
      <c r="S38" s="22">
        <v>719.79999999999882</v>
      </c>
      <c r="T38" s="22">
        <v>408.95000000000005</v>
      </c>
      <c r="U38" s="22">
        <v>889.74900000000162</v>
      </c>
      <c r="V38" s="22">
        <v>882.63262999999938</v>
      </c>
      <c r="W38" s="22">
        <v>656.50000000000068</v>
      </c>
      <c r="X38" s="22">
        <v>691.5</v>
      </c>
      <c r="Y38" s="22">
        <v>664.74999999999966</v>
      </c>
      <c r="Z38" s="22">
        <v>726.9405000000005</v>
      </c>
      <c r="AA38" s="22">
        <v>640.11113000000034</v>
      </c>
      <c r="AB38" s="22">
        <v>624.43000000000029</v>
      </c>
      <c r="AC38" s="22">
        <v>656.77999999999929</v>
      </c>
      <c r="AD38" s="22">
        <v>81.979999999999905</v>
      </c>
      <c r="AE38" s="22">
        <v>100.40000000000009</v>
      </c>
      <c r="AF38" s="22">
        <v>419.59000000000015</v>
      </c>
      <c r="AG38" s="22">
        <v>301.67999999999984</v>
      </c>
      <c r="AH38" s="22">
        <v>547.05999854910624</v>
      </c>
      <c r="AI38" s="22">
        <v>212.62100000000009</v>
      </c>
      <c r="AJ38" s="22">
        <v>438.19999999999982</v>
      </c>
      <c r="AK38" s="22">
        <v>349.81000000000006</v>
      </c>
      <c r="AL38" s="22">
        <v>51.825260000000071</v>
      </c>
      <c r="AM38" s="22">
        <v>188</v>
      </c>
      <c r="AN38" s="22">
        <v>62.589470000000006</v>
      </c>
      <c r="AO38" s="22">
        <v>12.900000000000034</v>
      </c>
      <c r="AP38" s="22">
        <v>173.89999999999981</v>
      </c>
      <c r="AQ38" s="22">
        <v>0</v>
      </c>
      <c r="AR38" s="22">
        <v>11.999999999999886</v>
      </c>
      <c r="AS38" s="22">
        <v>55.841760000000107</v>
      </c>
      <c r="AT38" s="22">
        <v>10.200000000000017</v>
      </c>
      <c r="AU38" s="22">
        <v>155.20000315789463</v>
      </c>
      <c r="AV38" s="22">
        <v>0</v>
      </c>
      <c r="AW38" s="22">
        <v>0</v>
      </c>
      <c r="AX38" s="22">
        <v>0</v>
      </c>
      <c r="AY38" s="22">
        <v>0</v>
      </c>
      <c r="AZ38" s="22">
        <v>87.000004742252386</v>
      </c>
    </row>
    <row r="39" spans="1:52" s="44" customFormat="1" ht="15" customHeight="1" x14ac:dyDescent="0.3">
      <c r="A39" s="21" t="s">
        <v>54</v>
      </c>
      <c r="B39" s="22">
        <v>0</v>
      </c>
      <c r="C39" s="22">
        <v>650.5</v>
      </c>
      <c r="D39" s="22">
        <v>582.10000000000036</v>
      </c>
      <c r="E39" s="22">
        <v>999.80000000000109</v>
      </c>
      <c r="F39" s="22">
        <v>202.5</v>
      </c>
      <c r="G39" s="22">
        <v>956.40000000000009</v>
      </c>
      <c r="H39" s="22">
        <v>315.10000000000036</v>
      </c>
      <c r="I39" s="22">
        <v>255.99999999999818</v>
      </c>
      <c r="J39" s="22">
        <v>226.60000000000036</v>
      </c>
      <c r="K39" s="22">
        <v>422.89999999999964</v>
      </c>
      <c r="L39" s="22">
        <v>233.54999999999927</v>
      </c>
      <c r="M39" s="22">
        <v>304.50000000000074</v>
      </c>
      <c r="N39" s="22">
        <v>32.399999999999636</v>
      </c>
      <c r="O39" s="22">
        <v>421</v>
      </c>
      <c r="P39" s="22">
        <v>738.60000000000105</v>
      </c>
      <c r="Q39" s="22">
        <v>1161.0999999999985</v>
      </c>
      <c r="R39" s="22">
        <v>97.960000000000946</v>
      </c>
      <c r="S39" s="22">
        <v>823.79999999999927</v>
      </c>
      <c r="T39" s="22">
        <v>549.19999999999891</v>
      </c>
      <c r="U39" s="22">
        <v>205.60000000000036</v>
      </c>
      <c r="V39" s="22">
        <v>991.29999999999927</v>
      </c>
      <c r="W39" s="22">
        <v>915.60000000000036</v>
      </c>
      <c r="X39" s="22">
        <v>918.10000000000036</v>
      </c>
      <c r="Y39" s="22">
        <v>378.19999999999982</v>
      </c>
      <c r="Z39" s="22">
        <v>548.10000000000036</v>
      </c>
      <c r="AA39" s="22">
        <v>26.799999999999272</v>
      </c>
      <c r="AB39" s="22">
        <v>167.20000000000016</v>
      </c>
      <c r="AC39" s="22">
        <v>77.500000000000398</v>
      </c>
      <c r="AD39" s="22">
        <v>62.899999999999466</v>
      </c>
      <c r="AE39" s="22">
        <v>119.40000000000055</v>
      </c>
      <c r="AF39" s="22">
        <v>247</v>
      </c>
      <c r="AG39" s="22">
        <v>288.69999999999959</v>
      </c>
      <c r="AH39" s="22">
        <v>119.60000000000019</v>
      </c>
      <c r="AI39" s="22">
        <v>227.85000000000002</v>
      </c>
      <c r="AJ39" s="22">
        <v>509.94999999999982</v>
      </c>
      <c r="AK39" s="22">
        <v>149.70000000000073</v>
      </c>
      <c r="AL39" s="22">
        <v>164.5</v>
      </c>
      <c r="AM39" s="22">
        <v>597.80000000000018</v>
      </c>
      <c r="AN39" s="22">
        <v>294.80000000000052</v>
      </c>
      <c r="AO39" s="22">
        <v>534.91578999999911</v>
      </c>
      <c r="AP39" s="22">
        <v>119.19999999999982</v>
      </c>
      <c r="AQ39" s="22">
        <v>130.70000000000039</v>
      </c>
      <c r="AR39" s="22">
        <v>120.00000000000023</v>
      </c>
      <c r="AS39" s="22">
        <v>60.59999999999954</v>
      </c>
      <c r="AT39" s="22">
        <v>3.5</v>
      </c>
      <c r="AU39" s="22">
        <v>121.19999999999982</v>
      </c>
      <c r="AV39" s="22">
        <v>141</v>
      </c>
      <c r="AW39" s="22">
        <v>5.8000000000001819</v>
      </c>
      <c r="AX39" s="22">
        <v>59.399999473684147</v>
      </c>
      <c r="AY39" s="22">
        <v>60</v>
      </c>
      <c r="AZ39" s="22">
        <v>33.220000000000255</v>
      </c>
    </row>
    <row r="40" spans="1:52" s="44" customFormat="1" ht="15" customHeight="1" x14ac:dyDescent="0.3">
      <c r="A40" s="21" t="s">
        <v>55</v>
      </c>
      <c r="B40" s="22">
        <v>0</v>
      </c>
      <c r="C40" s="22">
        <v>12.920000000002744</v>
      </c>
      <c r="D40" s="22">
        <v>45.780000000001564</v>
      </c>
      <c r="E40" s="22">
        <v>5.3450000000011073</v>
      </c>
      <c r="F40" s="22">
        <v>7.6199999999994361</v>
      </c>
      <c r="G40" s="22">
        <v>3.1749999999991019</v>
      </c>
      <c r="H40" s="22">
        <v>14.607999999997105</v>
      </c>
      <c r="I40" s="22">
        <v>29.203499999967903</v>
      </c>
      <c r="J40" s="22">
        <v>53.516999999965037</v>
      </c>
      <c r="K40" s="22">
        <v>41.947000000028311</v>
      </c>
      <c r="L40" s="22">
        <v>137.50999999999942</v>
      </c>
      <c r="M40" s="22">
        <v>59.464500000003</v>
      </c>
      <c r="N40" s="22">
        <v>144.90700000002141</v>
      </c>
      <c r="O40" s="22">
        <v>222.921000000003</v>
      </c>
      <c r="P40" s="22">
        <v>352.74700000000098</v>
      </c>
      <c r="Q40" s="22">
        <v>265.19400000000098</v>
      </c>
      <c r="R40" s="22">
        <v>294.88750000000073</v>
      </c>
      <c r="S40" s="22">
        <v>249.34249999999963</v>
      </c>
      <c r="T40" s="22">
        <v>242.25350000000094</v>
      </c>
      <c r="U40" s="22">
        <v>528.56899999999939</v>
      </c>
      <c r="V40" s="22">
        <v>416.80949999999939</v>
      </c>
      <c r="W40" s="22">
        <v>446.5270000000001</v>
      </c>
      <c r="X40" s="22">
        <v>327.69685000000123</v>
      </c>
      <c r="Y40" s="22">
        <v>262.71099999999922</v>
      </c>
      <c r="Z40" s="22">
        <v>491.57000000000085</v>
      </c>
      <c r="AA40" s="22">
        <v>354.18299999999959</v>
      </c>
      <c r="AB40" s="22">
        <v>413.69999999999948</v>
      </c>
      <c r="AC40" s="22">
        <v>419.04050000000018</v>
      </c>
      <c r="AD40" s="22">
        <v>362.70199999999971</v>
      </c>
      <c r="AE40" s="22">
        <v>182.22300000000027</v>
      </c>
      <c r="AF40" s="22">
        <v>228.67900000000088</v>
      </c>
      <c r="AG40" s="22">
        <v>634.91399999999999</v>
      </c>
      <c r="AH40" s="22">
        <v>457.58250000000038</v>
      </c>
      <c r="AI40" s="22">
        <v>505.73099999999977</v>
      </c>
      <c r="AJ40" s="22">
        <v>356.51699999999994</v>
      </c>
      <c r="AK40" s="22">
        <v>110.07095000000024</v>
      </c>
      <c r="AL40" s="22">
        <v>73.898522935779923</v>
      </c>
      <c r="AM40" s="22">
        <v>294.15267206977416</v>
      </c>
      <c r="AN40" s="22">
        <v>77.87</v>
      </c>
      <c r="AO40" s="22">
        <v>95.152020430760047</v>
      </c>
      <c r="AP40" s="22">
        <v>23.383999999996625</v>
      </c>
      <c r="AQ40" s="22">
        <v>0</v>
      </c>
      <c r="AR40" s="22">
        <v>0</v>
      </c>
      <c r="AS40" s="22">
        <v>1</v>
      </c>
      <c r="AT40" s="22">
        <v>1</v>
      </c>
      <c r="AU40" s="22">
        <v>0</v>
      </c>
      <c r="AV40" s="22">
        <v>0</v>
      </c>
      <c r="AW40" s="22">
        <v>0</v>
      </c>
      <c r="AX40" s="22">
        <v>4.5</v>
      </c>
      <c r="AY40" s="22">
        <v>1</v>
      </c>
      <c r="AZ40" s="22">
        <v>0</v>
      </c>
    </row>
    <row r="41" spans="1:52" s="44" customFormat="1" ht="15" customHeight="1" x14ac:dyDescent="0.3">
      <c r="A41" s="20" t="s">
        <v>48</v>
      </c>
      <c r="B41" s="18">
        <v>0</v>
      </c>
      <c r="C41" s="18">
        <v>375</v>
      </c>
      <c r="D41" s="18">
        <v>77</v>
      </c>
      <c r="E41" s="18">
        <v>35.599999999999909</v>
      </c>
      <c r="F41" s="18">
        <v>24.5</v>
      </c>
      <c r="G41" s="18">
        <v>10</v>
      </c>
      <c r="H41" s="18">
        <v>59.5</v>
      </c>
      <c r="I41" s="18">
        <v>0</v>
      </c>
      <c r="J41" s="18">
        <v>116.5</v>
      </c>
      <c r="K41" s="18">
        <v>0</v>
      </c>
      <c r="L41" s="18">
        <v>92.714285714285779</v>
      </c>
      <c r="M41" s="18">
        <v>124</v>
      </c>
      <c r="N41" s="18">
        <v>288</v>
      </c>
      <c r="O41" s="18">
        <v>46</v>
      </c>
      <c r="P41" s="18">
        <v>44.399999999999643</v>
      </c>
      <c r="Q41" s="18">
        <v>54.860000000000127</v>
      </c>
      <c r="R41" s="18">
        <v>236.5</v>
      </c>
      <c r="S41" s="18">
        <v>236.09999999999991</v>
      </c>
      <c r="T41" s="18">
        <v>179</v>
      </c>
      <c r="U41" s="18">
        <v>0</v>
      </c>
      <c r="V41" s="18">
        <v>547.40000000000009</v>
      </c>
      <c r="W41" s="18">
        <v>0</v>
      </c>
      <c r="X41" s="18">
        <v>97</v>
      </c>
      <c r="Y41" s="18">
        <v>195</v>
      </c>
      <c r="Z41" s="18">
        <v>11.760000000000218</v>
      </c>
      <c r="AA41" s="18">
        <v>56.299999999999727</v>
      </c>
      <c r="AB41" s="18">
        <v>2.8000000000001819</v>
      </c>
      <c r="AC41" s="18">
        <v>6.1200000000000756</v>
      </c>
      <c r="AD41" s="18">
        <v>0.3999999999996362</v>
      </c>
      <c r="AE41" s="18">
        <v>0</v>
      </c>
      <c r="AF41" s="18">
        <v>191.5</v>
      </c>
      <c r="AG41" s="18">
        <v>50.220000000000255</v>
      </c>
      <c r="AH41" s="18">
        <v>0.59999999999990905</v>
      </c>
      <c r="AI41" s="18">
        <v>0</v>
      </c>
      <c r="AJ41" s="18">
        <v>0.20000000000027285</v>
      </c>
      <c r="AK41" s="18">
        <v>6.3999999999996362</v>
      </c>
      <c r="AL41" s="18">
        <v>376.80000000000018</v>
      </c>
      <c r="AM41" s="18">
        <v>5.5999999999999091</v>
      </c>
      <c r="AN41" s="18">
        <v>21.599999999999909</v>
      </c>
      <c r="AO41" s="18">
        <v>14</v>
      </c>
      <c r="AP41" s="18">
        <v>89</v>
      </c>
      <c r="AQ41" s="18">
        <v>0</v>
      </c>
      <c r="AR41" s="18">
        <v>43</v>
      </c>
      <c r="AS41" s="18">
        <v>0</v>
      </c>
      <c r="AT41" s="18">
        <v>19.440000000000055</v>
      </c>
      <c r="AU41" s="18">
        <v>0</v>
      </c>
      <c r="AV41" s="18">
        <v>0</v>
      </c>
      <c r="AW41" s="18">
        <v>7.7400000000002365</v>
      </c>
      <c r="AX41" s="18">
        <v>3.0999999999999091</v>
      </c>
      <c r="AY41" s="18">
        <v>0</v>
      </c>
      <c r="AZ41" s="18">
        <v>420</v>
      </c>
    </row>
    <row r="42" spans="1:52" s="44" customFormat="1" ht="15" customHeight="1" x14ac:dyDescent="0.3">
      <c r="A42" s="20" t="s">
        <v>49</v>
      </c>
      <c r="B42" s="18">
        <v>0</v>
      </c>
      <c r="C42" s="18">
        <v>42.799999999999955</v>
      </c>
      <c r="D42" s="18">
        <v>14.299999999999955</v>
      </c>
      <c r="E42" s="18">
        <v>0</v>
      </c>
      <c r="F42" s="18">
        <v>78</v>
      </c>
      <c r="G42" s="18">
        <v>68.5</v>
      </c>
      <c r="H42" s="18">
        <v>48.600000000000136</v>
      </c>
      <c r="I42" s="18">
        <v>0</v>
      </c>
      <c r="J42" s="18">
        <v>0</v>
      </c>
      <c r="K42" s="18">
        <v>47.099999999999909</v>
      </c>
      <c r="L42" s="18">
        <v>46.599999999999909</v>
      </c>
      <c r="M42" s="18">
        <v>100.5</v>
      </c>
      <c r="N42" s="18">
        <v>48.300000000000182</v>
      </c>
      <c r="O42" s="18">
        <v>0</v>
      </c>
      <c r="P42" s="18">
        <v>102.19999999999982</v>
      </c>
      <c r="Q42" s="18">
        <v>32.5</v>
      </c>
      <c r="R42" s="18">
        <v>27</v>
      </c>
      <c r="S42" s="18">
        <v>38.300000000000182</v>
      </c>
      <c r="T42" s="18">
        <v>53.199999999999818</v>
      </c>
      <c r="U42" s="18">
        <v>0</v>
      </c>
      <c r="V42" s="18">
        <v>136.30000000000018</v>
      </c>
      <c r="W42" s="18">
        <v>24</v>
      </c>
      <c r="X42" s="18">
        <v>36</v>
      </c>
      <c r="Y42" s="18">
        <v>0</v>
      </c>
      <c r="Z42" s="18">
        <v>38.299999999999955</v>
      </c>
      <c r="AA42" s="18">
        <v>0</v>
      </c>
      <c r="AB42" s="18">
        <v>139.69999999999993</v>
      </c>
      <c r="AC42" s="18">
        <v>8.4000000000000909</v>
      </c>
      <c r="AD42" s="18">
        <v>162.80000000000007</v>
      </c>
      <c r="AE42" s="18">
        <v>0</v>
      </c>
      <c r="AF42" s="18">
        <v>9</v>
      </c>
      <c r="AG42" s="18">
        <v>132</v>
      </c>
      <c r="AH42" s="18">
        <v>10.399999999999977</v>
      </c>
      <c r="AI42" s="18">
        <v>0</v>
      </c>
      <c r="AJ42" s="18">
        <v>0</v>
      </c>
      <c r="AK42" s="18">
        <v>12</v>
      </c>
      <c r="AL42" s="18">
        <v>101.20000000000005</v>
      </c>
      <c r="AM42" s="18">
        <v>0</v>
      </c>
      <c r="AN42" s="18">
        <v>200</v>
      </c>
      <c r="AO42" s="18">
        <v>0</v>
      </c>
      <c r="AP42" s="18">
        <v>8</v>
      </c>
      <c r="AQ42" s="18">
        <v>56</v>
      </c>
      <c r="AR42" s="18">
        <v>0</v>
      </c>
      <c r="AS42" s="18">
        <v>0</v>
      </c>
      <c r="AT42" s="18">
        <v>84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</row>
    <row r="45" spans="1:52" ht="15" customHeight="1" x14ac:dyDescent="0.35">
      <c r="A45" t="s">
        <v>58</v>
      </c>
      <c r="C45" s="26">
        <f>C28+C30</f>
        <v>261.80000000000109</v>
      </c>
      <c r="D45" s="26">
        <f t="shared" ref="D45:AZ45" si="0">D28+D30</f>
        <v>242.52000000000021</v>
      </c>
      <c r="E45" s="26">
        <f t="shared" si="0"/>
        <v>389.9999999999992</v>
      </c>
      <c r="F45" s="26">
        <f t="shared" si="0"/>
        <v>307.35199999999918</v>
      </c>
      <c r="G45" s="26">
        <f t="shared" si="0"/>
        <v>773.3900000000009</v>
      </c>
      <c r="H45" s="26">
        <f t="shared" si="0"/>
        <v>147.57999999999879</v>
      </c>
      <c r="I45" s="26">
        <f t="shared" si="0"/>
        <v>96.780000000000314</v>
      </c>
      <c r="J45" s="26">
        <f t="shared" si="0"/>
        <v>631.3300000000005</v>
      </c>
      <c r="K45" s="26">
        <f t="shared" si="0"/>
        <v>130.29999999999961</v>
      </c>
      <c r="L45" s="26">
        <f t="shared" si="0"/>
        <v>84.969999999999231</v>
      </c>
      <c r="M45" s="26">
        <f t="shared" si="0"/>
        <v>208.36000000000024</v>
      </c>
      <c r="N45" s="26">
        <f t="shared" si="0"/>
        <v>393.77000000000078</v>
      </c>
      <c r="O45" s="26">
        <f t="shared" si="0"/>
        <v>756.19300000000021</v>
      </c>
      <c r="P45" s="26">
        <f t="shared" si="0"/>
        <v>148.13000000000022</v>
      </c>
      <c r="Q45" s="26">
        <f t="shared" si="0"/>
        <v>1615.5460000000003</v>
      </c>
      <c r="R45" s="26">
        <f t="shared" si="0"/>
        <v>518.72699999999952</v>
      </c>
      <c r="S45" s="26">
        <f t="shared" si="0"/>
        <v>574.04000000000065</v>
      </c>
      <c r="T45" s="26">
        <f t="shared" si="0"/>
        <v>220.45599999999956</v>
      </c>
      <c r="U45" s="26">
        <f t="shared" si="0"/>
        <v>393.42500000000007</v>
      </c>
      <c r="V45" s="26">
        <f t="shared" si="0"/>
        <v>255.73700000000048</v>
      </c>
      <c r="W45" s="26">
        <f t="shared" si="0"/>
        <v>427.56499999999966</v>
      </c>
      <c r="X45" s="26">
        <f t="shared" si="0"/>
        <v>379.68786000000017</v>
      </c>
      <c r="Y45" s="26">
        <f t="shared" si="0"/>
        <v>275.5686326315797</v>
      </c>
      <c r="Z45" s="26">
        <f t="shared" si="0"/>
        <v>254.22499999999968</v>
      </c>
      <c r="AA45" s="26">
        <f t="shared" si="0"/>
        <v>136.43199999999885</v>
      </c>
      <c r="AB45" s="26">
        <f t="shared" si="0"/>
        <v>235.65700000000109</v>
      </c>
      <c r="AC45" s="26">
        <f t="shared" si="0"/>
        <v>109.78999999999949</v>
      </c>
      <c r="AD45" s="26">
        <f t="shared" si="0"/>
        <v>77.99200000000036</v>
      </c>
      <c r="AE45" s="26">
        <f t="shared" si="0"/>
        <v>350.6289989473683</v>
      </c>
      <c r="AF45" s="26">
        <f t="shared" si="0"/>
        <v>355.98099999999971</v>
      </c>
      <c r="AG45" s="26">
        <f t="shared" si="0"/>
        <v>642.04440000000034</v>
      </c>
      <c r="AH45" s="26">
        <f t="shared" si="0"/>
        <v>74.670800000000327</v>
      </c>
      <c r="AI45" s="26">
        <f t="shared" si="0"/>
        <v>65.063099999999963</v>
      </c>
      <c r="AJ45" s="26">
        <f t="shared" si="0"/>
        <v>283.0877999999999</v>
      </c>
      <c r="AK45" s="26">
        <f t="shared" si="0"/>
        <v>88.720000000000013</v>
      </c>
      <c r="AL45" s="26">
        <f t="shared" si="0"/>
        <v>100.10301607714409</v>
      </c>
      <c r="AM45" s="26">
        <f t="shared" si="0"/>
        <v>239.68712229508179</v>
      </c>
      <c r="AN45" s="26">
        <f t="shared" si="0"/>
        <v>4.0200000000000031</v>
      </c>
      <c r="AO45" s="26">
        <f t="shared" si="0"/>
        <v>10.01700000000033</v>
      </c>
      <c r="AP45" s="26">
        <f t="shared" si="0"/>
        <v>521.04999999999973</v>
      </c>
      <c r="AQ45" s="26">
        <f t="shared" si="0"/>
        <v>144</v>
      </c>
      <c r="AR45" s="26">
        <f t="shared" si="0"/>
        <v>158.8233648868636</v>
      </c>
      <c r="AS45" s="26">
        <f t="shared" si="0"/>
        <v>0</v>
      </c>
      <c r="AT45" s="26">
        <f t="shared" si="0"/>
        <v>11.5</v>
      </c>
      <c r="AU45" s="26">
        <f t="shared" si="0"/>
        <v>794.99999999999989</v>
      </c>
      <c r="AV45" s="26">
        <f t="shared" si="0"/>
        <v>150</v>
      </c>
      <c r="AW45" s="26">
        <f t="shared" si="0"/>
        <v>3.7021830118998769</v>
      </c>
      <c r="AX45" s="26">
        <f t="shared" si="0"/>
        <v>0</v>
      </c>
      <c r="AY45" s="26">
        <f t="shared" si="0"/>
        <v>0</v>
      </c>
      <c r="AZ45" s="26">
        <f t="shared" si="0"/>
        <v>293.15494052264819</v>
      </c>
    </row>
    <row r="46" spans="1:52" ht="15" customHeight="1" x14ac:dyDescent="0.35">
      <c r="A46" t="s">
        <v>59</v>
      </c>
      <c r="C46" s="26">
        <f>C36+C29+C27+C31+C32+C41+C42</f>
        <v>2752.6000000000022</v>
      </c>
      <c r="D46" s="26">
        <f t="shared" ref="D46:AZ46" si="1">D36+D29+D27</f>
        <v>1464.8300000000045</v>
      </c>
      <c r="E46" s="26">
        <f t="shared" si="1"/>
        <v>2708.8449999999993</v>
      </c>
      <c r="F46" s="26">
        <f t="shared" si="1"/>
        <v>2554.3700000000013</v>
      </c>
      <c r="G46" s="26">
        <f t="shared" si="1"/>
        <v>3295.5250000000146</v>
      </c>
      <c r="H46" s="26">
        <f t="shared" si="1"/>
        <v>813.10799999998983</v>
      </c>
      <c r="I46" s="26">
        <f t="shared" si="1"/>
        <v>1066.9534999999678</v>
      </c>
      <c r="J46" s="26">
        <f t="shared" si="1"/>
        <v>1364.3669999999709</v>
      </c>
      <c r="K46" s="26">
        <f t="shared" si="1"/>
        <v>1956.247000000033</v>
      </c>
      <c r="L46" s="26">
        <f t="shared" si="1"/>
        <v>1202.8350000000005</v>
      </c>
      <c r="M46" s="26">
        <f t="shared" si="1"/>
        <v>2175.204500000008</v>
      </c>
      <c r="N46" s="26">
        <f t="shared" si="1"/>
        <v>2344.2625240793263</v>
      </c>
      <c r="O46" s="26">
        <f t="shared" si="1"/>
        <v>3606.4591268172353</v>
      </c>
      <c r="P46" s="26">
        <f t="shared" si="1"/>
        <v>3151.6370000000079</v>
      </c>
      <c r="Q46" s="26">
        <f t="shared" si="1"/>
        <v>3021.4537014925386</v>
      </c>
      <c r="R46" s="26">
        <f t="shared" si="1"/>
        <v>1437.287678571422</v>
      </c>
      <c r="S46" s="26">
        <f t="shared" si="1"/>
        <v>3348.1798099999764</v>
      </c>
      <c r="T46" s="26">
        <f t="shared" si="1"/>
        <v>1424.0035000000021</v>
      </c>
      <c r="U46" s="26">
        <f>U36+U29+U27</f>
        <v>2521.6180000000168</v>
      </c>
      <c r="V46" s="26">
        <f t="shared" si="1"/>
        <v>4258.6434099999979</v>
      </c>
      <c r="W46" s="26">
        <f t="shared" si="1"/>
        <v>3552.4869999999928</v>
      </c>
      <c r="X46" s="26">
        <f t="shared" si="1"/>
        <v>3945.5968499999935</v>
      </c>
      <c r="Y46" s="26">
        <f t="shared" si="1"/>
        <v>5286.2610000000022</v>
      </c>
      <c r="Z46" s="26">
        <f t="shared" si="1"/>
        <v>3936.8438300000048</v>
      </c>
      <c r="AA46" s="26">
        <f t="shared" si="1"/>
        <v>3236.8207999999959</v>
      </c>
      <c r="AB46" s="26">
        <f t="shared" si="1"/>
        <v>1694.7300000000005</v>
      </c>
      <c r="AC46" s="26">
        <f t="shared" si="1"/>
        <v>2281.3578100000104</v>
      </c>
      <c r="AD46" s="26">
        <f t="shared" si="1"/>
        <v>1770.3820000000001</v>
      </c>
      <c r="AE46" s="26">
        <f t="shared" si="1"/>
        <v>2275.2229999999872</v>
      </c>
      <c r="AF46" s="26">
        <f t="shared" si="1"/>
        <v>2493.0940000000119</v>
      </c>
      <c r="AG46" s="26">
        <f t="shared" si="1"/>
        <v>4568.6511700000265</v>
      </c>
      <c r="AH46" s="26">
        <f t="shared" si="1"/>
        <v>6283.0972185491019</v>
      </c>
      <c r="AI46" s="26">
        <f t="shared" si="1"/>
        <v>4656.702000000003</v>
      </c>
      <c r="AJ46" s="26">
        <f t="shared" si="1"/>
        <v>4399.8012100000051</v>
      </c>
      <c r="AK46" s="26">
        <f t="shared" si="1"/>
        <v>6223.269090000008</v>
      </c>
      <c r="AL46" s="26">
        <f t="shared" si="1"/>
        <v>5426.5237829357957</v>
      </c>
      <c r="AM46" s="26">
        <f t="shared" si="1"/>
        <v>6339.925602069774</v>
      </c>
      <c r="AN46" s="26">
        <f t="shared" si="1"/>
        <v>7595.4261399999723</v>
      </c>
      <c r="AO46" s="26">
        <f t="shared" si="1"/>
        <v>13361.677040430766</v>
      </c>
      <c r="AP46" s="26">
        <f t="shared" si="1"/>
        <v>13516.32776</v>
      </c>
      <c r="AQ46" s="26">
        <f t="shared" si="1"/>
        <v>10754.99158</v>
      </c>
      <c r="AR46" s="26">
        <f t="shared" si="1"/>
        <v>6946.4684199999901</v>
      </c>
      <c r="AS46" s="26">
        <f t="shared" si="1"/>
        <v>3662.3417599999939</v>
      </c>
      <c r="AT46" s="26">
        <f t="shared" si="1"/>
        <v>6985.2090010526617</v>
      </c>
      <c r="AU46" s="26">
        <f t="shared" si="1"/>
        <v>10711.243413157867</v>
      </c>
      <c r="AV46" s="26">
        <f t="shared" si="1"/>
        <v>9108.4488700000074</v>
      </c>
      <c r="AW46" s="26">
        <f t="shared" si="1"/>
        <v>5861.7999999999693</v>
      </c>
      <c r="AX46" s="26">
        <f t="shared" si="1"/>
        <v>5924.1913894736899</v>
      </c>
      <c r="AY46" s="26">
        <f t="shared" si="1"/>
        <v>5489.5223900000055</v>
      </c>
      <c r="AZ46" s="26">
        <f t="shared" si="1"/>
        <v>3845.7165547422564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G17"/>
  <sheetViews>
    <sheetView workbookViewId="0">
      <selection activeCell="G7" sqref="G7"/>
    </sheetView>
  </sheetViews>
  <sheetFormatPr defaultColWidth="8.81640625" defaultRowHeight="14.5" x14ac:dyDescent="0.35"/>
  <cols>
    <col min="1" max="1" width="25.81640625" customWidth="1"/>
    <col min="2" max="2" width="11" bestFit="1" customWidth="1"/>
    <col min="3" max="3" width="24.1796875" customWidth="1"/>
    <col min="6" max="6" width="11.453125" customWidth="1"/>
  </cols>
  <sheetData>
    <row r="1" spans="1:7" ht="58" x14ac:dyDescent="0.35">
      <c r="A1" s="2" t="s">
        <v>74</v>
      </c>
      <c r="B1" t="s">
        <v>75</v>
      </c>
      <c r="C1" s="31" t="s">
        <v>76</v>
      </c>
      <c r="D1" s="32" t="s">
        <v>77</v>
      </c>
      <c r="F1" s="59" t="s">
        <v>79</v>
      </c>
      <c r="G1" s="2" t="s">
        <v>94</v>
      </c>
    </row>
    <row r="2" spans="1:7" x14ac:dyDescent="0.35">
      <c r="A2" s="30" t="s">
        <v>20</v>
      </c>
      <c r="B2" s="1">
        <v>92548.040196025904</v>
      </c>
      <c r="C2">
        <v>0</v>
      </c>
      <c r="D2" s="32">
        <v>0</v>
      </c>
      <c r="F2" s="1">
        <f>'Gross Capacities'!U8</f>
        <v>92462.95677838556</v>
      </c>
      <c r="G2">
        <f>IFERROR(B2/F2,0)</f>
        <v>1.00092018923691</v>
      </c>
    </row>
    <row r="3" spans="1:7" x14ac:dyDescent="0.35">
      <c r="A3" s="30" t="s">
        <v>10</v>
      </c>
      <c r="B3" s="1">
        <v>175542.83064163799</v>
      </c>
      <c r="C3">
        <v>0</v>
      </c>
      <c r="D3" s="32">
        <v>0</v>
      </c>
      <c r="F3" s="1">
        <f>SUM('Gross Capacities'!U19,'Gross Capacities'!U21:U22)</f>
        <v>183063.5591629073</v>
      </c>
      <c r="G3">
        <f t="shared" ref="G3:G17" si="0">IFERROR(B3/F3,0)</f>
        <v>0.95891739155701294</v>
      </c>
    </row>
    <row r="4" spans="1:7" x14ac:dyDescent="0.35">
      <c r="A4" s="30" t="s">
        <v>0</v>
      </c>
      <c r="B4" s="1">
        <v>119214.59</v>
      </c>
      <c r="C4">
        <v>0</v>
      </c>
      <c r="D4" s="32">
        <v>0</v>
      </c>
      <c r="F4" s="1">
        <f>'Gross Capacities'!U3</f>
        <v>114126.89040344763</v>
      </c>
      <c r="G4">
        <f t="shared" si="0"/>
        <v>1.044579323755926</v>
      </c>
    </row>
    <row r="5" spans="1:7" x14ac:dyDescent="0.35">
      <c r="A5" s="30" t="s">
        <v>1</v>
      </c>
      <c r="B5" s="33">
        <v>128229.12400000001</v>
      </c>
      <c r="C5">
        <v>0</v>
      </c>
      <c r="D5" s="32">
        <v>0</v>
      </c>
      <c r="F5" s="1">
        <f>'Gross Capacities'!U50</f>
        <v>105022.85700000002</v>
      </c>
      <c r="G5">
        <f t="shared" si="0"/>
        <v>1.2209639659679035</v>
      </c>
    </row>
    <row r="6" spans="1:7" x14ac:dyDescent="0.35">
      <c r="A6" s="30" t="s">
        <v>21</v>
      </c>
      <c r="B6" s="33">
        <v>170162</v>
      </c>
      <c r="C6">
        <v>0</v>
      </c>
      <c r="D6" s="32">
        <v>0</v>
      </c>
      <c r="F6" s="1">
        <f>'Gross Capacities'!U42</f>
        <v>159477.51500000004</v>
      </c>
      <c r="G6">
        <f t="shared" si="0"/>
        <v>1.0669968114313793</v>
      </c>
    </row>
    <row r="7" spans="1:7" x14ac:dyDescent="0.35">
      <c r="A7" s="30" t="s">
        <v>78</v>
      </c>
      <c r="B7" s="33">
        <v>102927.90700000001</v>
      </c>
      <c r="C7">
        <v>0</v>
      </c>
      <c r="D7" s="32">
        <v>0</v>
      </c>
      <c r="F7" s="1">
        <f>'Gross Capacities'!U44</f>
        <v>116850.43003302001</v>
      </c>
      <c r="G7">
        <f t="shared" si="0"/>
        <v>0.88085176041640822</v>
      </c>
    </row>
    <row r="8" spans="1:7" x14ac:dyDescent="0.35">
      <c r="A8" s="30" t="s">
        <v>3</v>
      </c>
      <c r="B8" s="33">
        <v>2306.0129999999999</v>
      </c>
      <c r="C8">
        <v>0</v>
      </c>
      <c r="D8" s="32">
        <v>0</v>
      </c>
      <c r="F8" s="1">
        <f>'Gross Capacities'!U45</f>
        <v>2364.9</v>
      </c>
      <c r="G8">
        <f t="shared" si="0"/>
        <v>0.97509958137764807</v>
      </c>
    </row>
    <row r="9" spans="1:7" x14ac:dyDescent="0.35">
      <c r="A9" s="30" t="s">
        <v>4</v>
      </c>
      <c r="B9" s="33">
        <v>20584.516</v>
      </c>
      <c r="C9">
        <v>0</v>
      </c>
      <c r="D9" s="32">
        <v>0</v>
      </c>
      <c r="F9" s="1">
        <f>'Gross Capacities'!U34</f>
        <v>20836.922377125633</v>
      </c>
      <c r="G9">
        <f t="shared" si="0"/>
        <v>0.98788658072639746</v>
      </c>
    </row>
    <row r="10" spans="1:7" x14ac:dyDescent="0.35">
      <c r="A10" s="30" t="s">
        <v>5</v>
      </c>
      <c r="B10" s="33">
        <v>864.755</v>
      </c>
      <c r="C10">
        <v>0</v>
      </c>
      <c r="D10" s="32">
        <v>0</v>
      </c>
      <c r="F10" s="1">
        <f>'Gross Capacities'!U46</f>
        <v>826.25395604395612</v>
      </c>
      <c r="G10">
        <f t="shared" si="0"/>
        <v>1.0465971069480673</v>
      </c>
    </row>
    <row r="11" spans="1:7" x14ac:dyDescent="0.35">
      <c r="A11" s="30" t="s">
        <v>11</v>
      </c>
      <c r="B11" s="33">
        <v>8955.0005099157588</v>
      </c>
      <c r="C11">
        <v>0</v>
      </c>
      <c r="D11" s="32">
        <v>0</v>
      </c>
      <c r="F11" s="1">
        <f>'Gross Capacities'!U25</f>
        <v>8046.5306126107262</v>
      </c>
      <c r="G11">
        <f t="shared" si="0"/>
        <v>1.1129020618999765</v>
      </c>
    </row>
    <row r="12" spans="1:7" x14ac:dyDescent="0.35">
      <c r="A12" s="30" t="s">
        <v>12</v>
      </c>
      <c r="B12" s="33">
        <v>14159.565225790318</v>
      </c>
      <c r="C12">
        <v>0</v>
      </c>
      <c r="D12" s="32">
        <v>0</v>
      </c>
      <c r="F12" s="1">
        <f>'Gross Capacities'!U20</f>
        <v>13045.119500806133</v>
      </c>
      <c r="G12">
        <f t="shared" si="0"/>
        <v>1.0854300893844107</v>
      </c>
    </row>
    <row r="13" spans="1:7" x14ac:dyDescent="0.35">
      <c r="A13" s="30" t="s">
        <v>18</v>
      </c>
      <c r="B13" s="33">
        <v>52282.041123380019</v>
      </c>
      <c r="C13">
        <v>0</v>
      </c>
      <c r="D13" s="32">
        <v>0</v>
      </c>
      <c r="F13" s="1">
        <f>'Gross Capacities'!U13</f>
        <v>58158.572964160019</v>
      </c>
      <c r="G13">
        <f t="shared" si="0"/>
        <v>0.89895673945780286</v>
      </c>
    </row>
    <row r="14" spans="1:7" x14ac:dyDescent="0.35">
      <c r="A14" s="30" t="s">
        <v>19</v>
      </c>
      <c r="B14" s="33">
        <v>22069</v>
      </c>
      <c r="C14">
        <v>0</v>
      </c>
      <c r="D14" s="32">
        <v>0</v>
      </c>
      <c r="F14" s="1">
        <f>'Gross Capacities'!U43</f>
        <v>13913.150000000001</v>
      </c>
      <c r="G14">
        <f t="shared" si="0"/>
        <v>1.5861972306774526</v>
      </c>
    </row>
    <row r="15" spans="1:7" x14ac:dyDescent="0.35">
      <c r="A15" s="30" t="s">
        <v>30</v>
      </c>
      <c r="B15" s="33">
        <v>0</v>
      </c>
      <c r="C15">
        <v>0</v>
      </c>
      <c r="D15" s="32">
        <v>0</v>
      </c>
      <c r="F15" s="1">
        <v>0</v>
      </c>
      <c r="G15">
        <f t="shared" si="0"/>
        <v>0</v>
      </c>
    </row>
    <row r="16" spans="1:7" x14ac:dyDescent="0.35">
      <c r="A16" s="30" t="s">
        <v>31</v>
      </c>
      <c r="B16" s="1">
        <v>17739.03730325001</v>
      </c>
      <c r="C16">
        <v>0</v>
      </c>
      <c r="D16" s="32">
        <v>0</v>
      </c>
      <c r="F16" s="1">
        <f>'Gross Capacities'!U30</f>
        <v>19310.323402255639</v>
      </c>
      <c r="G16">
        <f t="shared" si="0"/>
        <v>0.91862973673335335</v>
      </c>
    </row>
    <row r="17" spans="1:7" x14ac:dyDescent="0.35">
      <c r="A17" s="30" t="s">
        <v>32</v>
      </c>
      <c r="B17" s="1">
        <v>11040.941999999999</v>
      </c>
      <c r="C17">
        <v>0</v>
      </c>
      <c r="D17" s="32">
        <v>0</v>
      </c>
      <c r="F17" s="1">
        <v>0</v>
      </c>
      <c r="G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J23"/>
  <sheetViews>
    <sheetView tabSelected="1" zoomScaleNormal="100" workbookViewId="0">
      <selection activeCell="H1" sqref="H1"/>
    </sheetView>
  </sheetViews>
  <sheetFormatPr defaultColWidth="9.1796875" defaultRowHeight="14.5" x14ac:dyDescent="0.35"/>
  <cols>
    <col min="1" max="1" width="25.54296875" customWidth="1"/>
    <col min="2" max="2" width="9.54296875" bestFit="1" customWidth="1"/>
    <col min="3" max="24" width="9.26953125" bestFit="1" customWidth="1"/>
  </cols>
  <sheetData>
    <row r="1" spans="1:36" s="2" customFormat="1" ht="29" x14ac:dyDescent="0.35">
      <c r="A1" s="8" t="s">
        <v>33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6" x14ac:dyDescent="0.35">
      <c r="A2" s="6" t="s">
        <v>20</v>
      </c>
      <c r="B2" s="1">
        <f>jrc_potencia!T5</f>
        <v>2592.6000000000204</v>
      </c>
      <c r="C2" s="1">
        <f>jrc_potencia!U5</f>
        <v>2135.0999999999767</v>
      </c>
      <c r="D2" s="1">
        <f>jrc_potencia!V5</f>
        <v>4434.1000000000058</v>
      </c>
      <c r="E2" s="1">
        <f>jrc_potencia!W5</f>
        <v>2102.9999999999945</v>
      </c>
      <c r="F2" s="1">
        <f>jrc_potencia!X5</f>
        <v>2163.8000000000084</v>
      </c>
      <c r="G2" s="1">
        <f>jrc_potencia!Y5</f>
        <v>2264.7711300000083</v>
      </c>
      <c r="H2" s="1">
        <f>jrc_potencia!Z5</f>
        <v>5192.9943299999914</v>
      </c>
      <c r="I2" s="1">
        <f>jrc_potencia!AA5</f>
        <v>2106.447370000009</v>
      </c>
      <c r="J2" s="1">
        <f>jrc_potencia!AB5</f>
        <v>1524.5368399999932</v>
      </c>
      <c r="K2" s="1">
        <f>jrc_potencia!AC5</f>
        <v>3729.1000000000058</v>
      </c>
      <c r="L2" s="1">
        <f>jrc_potencia!AD5</f>
        <v>1118.5999999999972</v>
      </c>
      <c r="M2" s="1">
        <f>jrc_potencia!AE5</f>
        <v>3922.6999999999971</v>
      </c>
      <c r="N2" s="1">
        <f>jrc_potencia!AF5</f>
        <v>6311.2142899999999</v>
      </c>
      <c r="O2" s="1">
        <f>jrc_potencia!AG5</f>
        <v>2672.3000000000029</v>
      </c>
      <c r="P2" s="1">
        <f>jrc_potencia!AH5</f>
        <v>3803.5999999999985</v>
      </c>
      <c r="Q2" s="1">
        <f>jrc_potencia!AI5</f>
        <v>4906.8947400000034</v>
      </c>
      <c r="R2" s="1">
        <f>jrc_potencia!AJ5</f>
        <v>1574.7999999999988</v>
      </c>
      <c r="S2" s="1">
        <f>jrc_potencia!AK5</f>
        <v>3938.2000000000007</v>
      </c>
      <c r="T2" s="1">
        <f>jrc_potencia!AL5</f>
        <v>2944.8999968421049</v>
      </c>
      <c r="U2" s="1">
        <f>jrc_potencia!AM5</f>
        <v>2843.7000000000007</v>
      </c>
      <c r="V2" s="1">
        <f>jrc_potencia!AN5</f>
        <v>2962.7000000000007</v>
      </c>
      <c r="W2" s="1">
        <f>jrc_potencia!AO5</f>
        <v>2539.3187499999985</v>
      </c>
      <c r="X2" s="1">
        <f>jrc_potencia!AP5</f>
        <v>2081.9000000000015</v>
      </c>
      <c r="Y2" s="1">
        <f>jrc_potencia!AQ5</f>
        <v>1163.5999999999985</v>
      </c>
      <c r="Z2" s="1">
        <f>jrc_potencia!AR5</f>
        <v>1623.0999998100924</v>
      </c>
      <c r="AA2" s="1">
        <f>jrc_potencia!AS5</f>
        <v>473.30000000000109</v>
      </c>
      <c r="AB2" s="1">
        <f>jrc_potencia!AT5</f>
        <v>462.19999999999891</v>
      </c>
      <c r="AC2" s="1">
        <f>jrc_potencia!AU5</f>
        <v>693</v>
      </c>
      <c r="AD2" s="1">
        <f>jrc_potencia!AV5</f>
        <v>784</v>
      </c>
      <c r="AE2" s="1">
        <f>jrc_potencia!AW5</f>
        <v>391.10000000000036</v>
      </c>
      <c r="AF2" s="1">
        <f>jrc_potencia!AX5</f>
        <v>3059.9999999999991</v>
      </c>
      <c r="AG2" s="1">
        <f>jrc_potencia!AY5</f>
        <v>655</v>
      </c>
      <c r="AH2" s="1">
        <f>jrc_potencia!AZ5</f>
        <v>50</v>
      </c>
      <c r="AJ2" s="1"/>
    </row>
    <row r="3" spans="1:36" x14ac:dyDescent="0.35">
      <c r="A3" s="6" t="s">
        <v>10</v>
      </c>
      <c r="B3" s="1">
        <f>jrc_potencia!T46</f>
        <v>1424.0035000000021</v>
      </c>
      <c r="C3" s="1">
        <f>jrc_potencia!U46</f>
        <v>2521.6180000000168</v>
      </c>
      <c r="D3" s="1">
        <f>jrc_potencia!V46</f>
        <v>4258.6434099999979</v>
      </c>
      <c r="E3" s="1">
        <f>jrc_potencia!W46</f>
        <v>3552.4869999999928</v>
      </c>
      <c r="F3" s="1">
        <f>jrc_potencia!X46</f>
        <v>3945.5968499999935</v>
      </c>
      <c r="G3" s="1">
        <f>jrc_potencia!Y46</f>
        <v>5286.2610000000022</v>
      </c>
      <c r="H3" s="1">
        <f>jrc_potencia!Z46</f>
        <v>3936.8438300000048</v>
      </c>
      <c r="I3" s="1">
        <f>jrc_potencia!AA46</f>
        <v>3236.8207999999959</v>
      </c>
      <c r="J3" s="1">
        <f>jrc_potencia!AB46</f>
        <v>1694.7300000000005</v>
      </c>
      <c r="K3" s="1">
        <f>jrc_potencia!AC46</f>
        <v>2281.3578100000104</v>
      </c>
      <c r="L3" s="1">
        <f>jrc_potencia!AD46</f>
        <v>1770.3820000000001</v>
      </c>
      <c r="M3" s="1">
        <f>jrc_potencia!AE46</f>
        <v>2275.2229999999872</v>
      </c>
      <c r="N3" s="1">
        <f>jrc_potencia!AF46</f>
        <v>2493.0940000000119</v>
      </c>
      <c r="O3" s="1">
        <f>jrc_potencia!AG46</f>
        <v>4568.6511700000265</v>
      </c>
      <c r="P3" s="1">
        <f>jrc_potencia!AH46</f>
        <v>6283.0972185491019</v>
      </c>
      <c r="Q3" s="1">
        <f>jrc_potencia!AI46</f>
        <v>4656.702000000003</v>
      </c>
      <c r="R3" s="1">
        <f>jrc_potencia!AJ46</f>
        <v>4399.8012100000051</v>
      </c>
      <c r="S3" s="1">
        <f>jrc_potencia!AK46</f>
        <v>6223.269090000008</v>
      </c>
      <c r="T3" s="1">
        <f>jrc_potencia!AL46</f>
        <v>5426.5237829357957</v>
      </c>
      <c r="U3" s="1">
        <f>jrc_potencia!AM46</f>
        <v>6339.925602069774</v>
      </c>
      <c r="V3" s="1">
        <f>jrc_potencia!AN46</f>
        <v>7595.4261399999723</v>
      </c>
      <c r="W3" s="1">
        <f>jrc_potencia!AO46</f>
        <v>13361.677040430766</v>
      </c>
      <c r="X3" s="1">
        <f>jrc_potencia!AP46</f>
        <v>13516.32776</v>
      </c>
      <c r="Y3" s="1">
        <f>jrc_potencia!AQ46</f>
        <v>10754.99158</v>
      </c>
      <c r="Z3" s="1">
        <f>jrc_potencia!AR46</f>
        <v>6946.4684199999901</v>
      </c>
      <c r="AA3" s="1">
        <f>jrc_potencia!AS46</f>
        <v>3662.3417599999939</v>
      </c>
      <c r="AB3" s="1">
        <f>jrc_potencia!AT46</f>
        <v>6985.2090010526617</v>
      </c>
      <c r="AC3" s="1">
        <f>jrc_potencia!AU46</f>
        <v>10711.243413157867</v>
      </c>
      <c r="AD3" s="1">
        <f>jrc_potencia!AV46</f>
        <v>9108.4488700000074</v>
      </c>
      <c r="AE3" s="1">
        <f>jrc_potencia!AW46</f>
        <v>5861.7999999999693</v>
      </c>
      <c r="AF3" s="1">
        <f>jrc_potencia!AX46</f>
        <v>5924.1913894736899</v>
      </c>
      <c r="AG3" s="1">
        <f>jrc_potencia!AY46</f>
        <v>5489.5223900000055</v>
      </c>
      <c r="AH3" s="1">
        <f>jrc_potencia!AZ46</f>
        <v>3845.7165547422564</v>
      </c>
      <c r="AJ3" s="1"/>
    </row>
    <row r="4" spans="1:36" x14ac:dyDescent="0.35">
      <c r="A4" s="6" t="s">
        <v>0</v>
      </c>
      <c r="B4" s="1">
        <f>jrc_potencia!T3</f>
        <v>1344</v>
      </c>
      <c r="C4" s="1">
        <f>jrc_potencia!U3</f>
        <v>2739.9999999999854</v>
      </c>
      <c r="D4" s="1">
        <f>SUM(Nuclear!C2:C5)</f>
        <v>4282</v>
      </c>
      <c r="E4" s="1">
        <f>jrc_potencia!W3</f>
        <v>0</v>
      </c>
      <c r="F4" s="1">
        <f>jrc_potencia!X3</f>
        <v>4259</v>
      </c>
      <c r="G4" s="1">
        <f>jrc_potencia!Y3</f>
        <v>5335</v>
      </c>
      <c r="H4" s="1">
        <f>jrc_potencia!Z3</f>
        <v>1039.9999999999854</v>
      </c>
      <c r="I4" s="1">
        <f>jrc_potencia!AA3</f>
        <v>440</v>
      </c>
      <c r="J4" s="1">
        <f>jrc_potencia!AB3</f>
        <v>3645</v>
      </c>
      <c r="K4" s="1">
        <f>jrc_potencia!AC3</f>
        <v>0</v>
      </c>
      <c r="L4" s="1">
        <f>jrc_potencia!AD3</f>
        <v>520.00000000001455</v>
      </c>
      <c r="M4" s="1">
        <f>jrc_potencia!AE3</f>
        <v>2807</v>
      </c>
      <c r="N4" s="1">
        <f>jrc_potencia!AF3</f>
        <v>7106.9999999999991</v>
      </c>
      <c r="O4" s="1">
        <f>jrc_potencia!AG3</f>
        <v>6636.9999999999709</v>
      </c>
      <c r="P4" s="1">
        <f>jrc_potencia!AH3</f>
        <v>529</v>
      </c>
      <c r="Q4" s="1">
        <f>jrc_potencia!AI3</f>
        <v>5278</v>
      </c>
      <c r="R4" s="1">
        <f>jrc_potencia!AJ3</f>
        <v>4344</v>
      </c>
      <c r="S4" s="1">
        <f>jrc_potencia!AK3</f>
        <v>8600</v>
      </c>
      <c r="T4" s="1">
        <f>jrc_potencia!AL3</f>
        <v>7158.0000000000146</v>
      </c>
      <c r="U4" s="1">
        <f>jrc_potencia!AM3</f>
        <v>6181</v>
      </c>
      <c r="V4" s="1">
        <f>jrc_potencia!AN3</f>
        <v>6862</v>
      </c>
      <c r="W4" s="1">
        <f>jrc_potencia!AO3</f>
        <v>2726</v>
      </c>
      <c r="X4" s="1">
        <f>jrc_potencia!AP3</f>
        <v>2404</v>
      </c>
      <c r="Y4" s="1">
        <f>jrc_potencia!AQ3</f>
        <v>4985</v>
      </c>
      <c r="Z4" s="1">
        <f>jrc_potencia!AR3</f>
        <v>2744</v>
      </c>
      <c r="AA4" s="1">
        <f>jrc_potencia!AS3</f>
        <v>2766</v>
      </c>
      <c r="AB4" s="1">
        <f>jrc_potencia!AT3</f>
        <v>1883</v>
      </c>
      <c r="AC4" s="1">
        <f>jrc_potencia!AU3</f>
        <v>1732</v>
      </c>
      <c r="AD4" s="1">
        <f>jrc_potencia!AV3</f>
        <v>2312</v>
      </c>
      <c r="AE4" s="1">
        <f>jrc_potencia!AW3</f>
        <v>2049.1999999999971</v>
      </c>
      <c r="AF4" s="1">
        <f>jrc_potencia!AX3</f>
        <v>3141.0000000000146</v>
      </c>
      <c r="AG4" s="1">
        <f>jrc_potencia!AY3</f>
        <v>5219.9999999999854</v>
      </c>
      <c r="AH4" s="1">
        <f>jrc_potencia!AZ3</f>
        <v>1560</v>
      </c>
      <c r="AJ4" s="1"/>
    </row>
    <row r="5" spans="1:36" x14ac:dyDescent="0.35">
      <c r="A5" s="6" t="s">
        <v>1</v>
      </c>
      <c r="B5" s="1">
        <f>jrc_potencia!T21+jrc_potencia!T20</f>
        <v>0</v>
      </c>
      <c r="C5" s="1">
        <f>jrc_potencia!U21+jrc_potencia!U20</f>
        <v>0</v>
      </c>
      <c r="D5" s="1">
        <f>jrc_potencia!V21+jrc_potencia!V20</f>
        <v>0</v>
      </c>
      <c r="E5" s="1">
        <f>jrc_potencia!W21+jrc_potencia!W20</f>
        <v>0</v>
      </c>
      <c r="F5" s="1">
        <f>jrc_potencia!X21+jrc_potencia!X20</f>
        <v>0</v>
      </c>
      <c r="G5" s="1">
        <f>jrc_potencia!Y21+jrc_potencia!Y20</f>
        <v>0</v>
      </c>
      <c r="H5" s="1">
        <f>jrc_potencia!Z21+jrc_potencia!Z20</f>
        <v>0</v>
      </c>
      <c r="I5" s="1">
        <f>jrc_potencia!AA21+jrc_potencia!AA20</f>
        <v>0</v>
      </c>
      <c r="J5" s="1">
        <f>jrc_potencia!AB21+jrc_potencia!AB20</f>
        <v>0</v>
      </c>
      <c r="K5" s="1">
        <f>jrc_potencia!AC21+jrc_potencia!AC20</f>
        <v>0</v>
      </c>
      <c r="L5" s="1">
        <f>jrc_potencia!AD21+jrc_potencia!AD20</f>
        <v>0</v>
      </c>
      <c r="M5" s="1">
        <f>jrc_potencia!AE21+jrc_potencia!AE20</f>
        <v>0</v>
      </c>
      <c r="N5" s="1">
        <f>jrc_potencia!AF21+jrc_potencia!AF20</f>
        <v>0</v>
      </c>
      <c r="O5" s="1">
        <f>jrc_potencia!AG21+jrc_potencia!AG20</f>
        <v>0</v>
      </c>
      <c r="P5" s="1">
        <f>jrc_potencia!AH21+jrc_potencia!AH20</f>
        <v>0</v>
      </c>
      <c r="Q5" s="1">
        <f>jrc_potencia!AI21+jrc_potencia!AI20</f>
        <v>0</v>
      </c>
      <c r="R5" s="1">
        <f>jrc_potencia!AJ21+jrc_potencia!AJ20</f>
        <v>7.2759576141834259E-12</v>
      </c>
      <c r="S5" s="1">
        <f>jrc_potencia!AK21+jrc_potencia!AK20</f>
        <v>0</v>
      </c>
      <c r="T5" s="1">
        <f>jrc_potencia!AL21+jrc_potencia!AL20</f>
        <v>0</v>
      </c>
      <c r="U5" s="1">
        <f>jrc_potencia!AM21+jrc_potencia!AM20</f>
        <v>0</v>
      </c>
      <c r="V5" s="1">
        <f>jrc_potencia!AN21+jrc_potencia!AN20</f>
        <v>0</v>
      </c>
      <c r="W5" s="1">
        <f>jrc_potencia!AO21+jrc_potencia!AO20</f>
        <v>39</v>
      </c>
      <c r="X5" s="1">
        <f>jrc_potencia!AP21+jrc_potencia!AP20</f>
        <v>7.2759576141834259E-12</v>
      </c>
      <c r="Y5" s="1">
        <f>jrc_potencia!AQ21+jrc_potencia!AQ20</f>
        <v>0</v>
      </c>
      <c r="Z5" s="1">
        <f>jrc_potencia!AR21+jrc_potencia!AR20</f>
        <v>0</v>
      </c>
      <c r="AA5" s="1">
        <f>jrc_potencia!AS21+jrc_potencia!AS20</f>
        <v>0</v>
      </c>
      <c r="AB5" s="1">
        <f>jrc_potencia!AT21+jrc_potencia!AT20</f>
        <v>0</v>
      </c>
      <c r="AC5" s="1">
        <f>jrc_potencia!AU21+jrc_potencia!AU20</f>
        <v>0</v>
      </c>
      <c r="AD5" s="1">
        <f>jrc_potencia!AV21+jrc_potencia!AV20</f>
        <v>7.2759576141834259E-12</v>
      </c>
      <c r="AE5" s="1">
        <f>jrc_potencia!AW21+jrc_potencia!AW20</f>
        <v>0</v>
      </c>
      <c r="AF5" s="1">
        <f>jrc_potencia!AX21+jrc_potencia!AX20</f>
        <v>2.8421709430404007E-14</v>
      </c>
      <c r="AG5" s="1">
        <f>jrc_potencia!AY21+jrc_potencia!AY20</f>
        <v>1.1368683772161603E-13</v>
      </c>
      <c r="AH5" s="1">
        <f>jrc_potencia!AZ21+jrc_potencia!AZ20</f>
        <v>7.2759576141834259E-12</v>
      </c>
      <c r="AJ5" s="1"/>
    </row>
    <row r="6" spans="1:36" x14ac:dyDescent="0.35">
      <c r="A6" s="6" t="s">
        <v>21</v>
      </c>
      <c r="B6" s="1">
        <f>jrc_potencia!T15</f>
        <v>174.62400000002344</v>
      </c>
      <c r="C6" s="1">
        <f>jrc_potencia!U15</f>
        <v>295.49899999998706</v>
      </c>
      <c r="D6" s="1">
        <f>jrc_potencia!V15</f>
        <v>504.48200000002544</v>
      </c>
      <c r="E6" s="1">
        <f>jrc_potencia!W15</f>
        <v>719.80499999999847</v>
      </c>
      <c r="F6" s="1">
        <f>jrc_potencia!X15</f>
        <v>1024.4779999999664</v>
      </c>
      <c r="G6" s="1">
        <f>jrc_potencia!Y15</f>
        <v>1604.1879999999892</v>
      </c>
      <c r="H6" s="1">
        <f>jrc_potencia!Z15</f>
        <v>2815.1349999999911</v>
      </c>
      <c r="I6" s="1">
        <f>jrc_potencia!AA15</f>
        <v>3908.6753500000013</v>
      </c>
      <c r="J6" s="1">
        <f>jrc_potencia!AB15</f>
        <v>4524.1154199999983</v>
      </c>
      <c r="K6" s="1">
        <f>jrc_potencia!AC15</f>
        <v>5984.5851899999543</v>
      </c>
      <c r="L6" s="1">
        <f>jrc_potencia!AD15</f>
        <v>4414.8025600000437</v>
      </c>
      <c r="M6" s="1">
        <f>jrc_potencia!AE15</f>
        <v>5902.1419600000372</v>
      </c>
      <c r="N6" s="1">
        <f>jrc_potencia!AF15</f>
        <v>6151.5658700000167</v>
      </c>
      <c r="O6" s="1">
        <f>jrc_potencia!AG15</f>
        <v>6746.8119400000141</v>
      </c>
      <c r="P6" s="1">
        <f>jrc_potencia!AH15</f>
        <v>7804.4460100000433</v>
      </c>
      <c r="Q6" s="1">
        <f>jrc_potencia!AI15</f>
        <v>6213.6866699999773</v>
      </c>
      <c r="R6" s="1">
        <f>jrc_potencia!AJ15</f>
        <v>10398.89936999993</v>
      </c>
      <c r="S6" s="1">
        <f>jrc_potencia!AK15</f>
        <v>7540.7629499999821</v>
      </c>
      <c r="T6" s="1">
        <f>jrc_potencia!AL15</f>
        <v>8441.8963200000435</v>
      </c>
      <c r="U6" s="1">
        <f>jrc_potencia!AM15</f>
        <v>9549.1295000000391</v>
      </c>
      <c r="V6" s="1">
        <f>jrc_potencia!AN15</f>
        <v>7512.067009999977</v>
      </c>
      <c r="W6" s="1">
        <f>jrc_potencia!AO15</f>
        <v>9792.8306000000375</v>
      </c>
      <c r="X6" s="1">
        <f>jrc_potencia!AP15</f>
        <v>9636.303720000069</v>
      </c>
      <c r="Y6" s="1">
        <f>jrc_potencia!AQ15</f>
        <v>10394.977739999915</v>
      </c>
      <c r="Z6" s="1">
        <f>jrc_potencia!AR15</f>
        <v>10398.47681999996</v>
      </c>
      <c r="AA6" s="1">
        <f>jrc_potencia!AS15</f>
        <v>9708.3650000000707</v>
      </c>
      <c r="AB6" s="1">
        <f>jrc_potencia!AT15</f>
        <v>7801.1370000000461</v>
      </c>
      <c r="AC6" s="1">
        <f>jrc_potencia!AU15</f>
        <v>13246.363699999863</v>
      </c>
      <c r="AD6" s="1">
        <f>jrc_potencia!AV15</f>
        <v>3404.9729166667457</v>
      </c>
      <c r="AE6" s="1">
        <f>jrc_potencia!AW15</f>
        <v>3294.7333333334318</v>
      </c>
      <c r="AF6" s="1">
        <f>jrc_potencia!AX15</f>
        <v>3213.5312499999636</v>
      </c>
      <c r="AG6" s="1">
        <f>jrc_potencia!AY15</f>
        <v>7838.7333333333227</v>
      </c>
      <c r="AH6" s="1">
        <f>jrc_potencia!AZ15</f>
        <v>13480.552083333234</v>
      </c>
      <c r="AJ6" s="1"/>
    </row>
    <row r="7" spans="1:36" x14ac:dyDescent="0.35">
      <c r="A7" s="6" t="s">
        <v>2</v>
      </c>
      <c r="B7" s="1">
        <f>jrc_potencia!T17</f>
        <v>4.9999999988358468E-2</v>
      </c>
      <c r="C7" s="1">
        <f>jrc_potencia!U17</f>
        <v>4.279999999978827</v>
      </c>
      <c r="D7" s="1">
        <f>jrc_potencia!V17</f>
        <v>0.12000000003354216</v>
      </c>
      <c r="E7" s="1">
        <f>jrc_potencia!W17</f>
        <v>0.59999999997671694</v>
      </c>
      <c r="F7" s="1">
        <f>jrc_potencia!X17</f>
        <v>1.0443999999733933</v>
      </c>
      <c r="G7" s="1">
        <f>jrc_potencia!Y17</f>
        <v>2.5395000000262371</v>
      </c>
      <c r="H7" s="1">
        <f>jrc_potencia!Z17</f>
        <v>4.4250000000010914</v>
      </c>
      <c r="I7" s="1">
        <f>jrc_potencia!AA17</f>
        <v>180.44210000001476</v>
      </c>
      <c r="J7" s="1">
        <f>jrc_potencia!AB17</f>
        <v>574.66499999997905</v>
      </c>
      <c r="K7" s="1">
        <f>jrc_potencia!AC17</f>
        <v>99.940000000002328</v>
      </c>
      <c r="L7" s="1">
        <f>jrc_potencia!AD17</f>
        <v>254.99999999999818</v>
      </c>
      <c r="M7" s="1">
        <f>jrc_potencia!AE17</f>
        <v>707.59400000001369</v>
      </c>
      <c r="N7" s="1">
        <f>jrc_potencia!AF17</f>
        <v>985.49999999999818</v>
      </c>
      <c r="O7" s="1">
        <f>jrc_potencia!AG17</f>
        <v>980.15117000002647</v>
      </c>
      <c r="P7" s="1">
        <f>jrc_potencia!AH17</f>
        <v>1970.1611999999768</v>
      </c>
      <c r="Q7" s="1">
        <f>jrc_potencia!AI17</f>
        <v>5163.7462000000232</v>
      </c>
      <c r="R7" s="1">
        <f>jrc_potencia!AJ17</f>
        <v>6405.0110000000022</v>
      </c>
      <c r="S7" s="1">
        <f>jrc_potencia!AK17</f>
        <v>13071.531139999977</v>
      </c>
      <c r="T7" s="1">
        <f>jrc_potencia!AL17</f>
        <v>21175.477320000005</v>
      </c>
      <c r="U7" s="1">
        <f>jrc_potencia!AM17</f>
        <v>17338.241960000014</v>
      </c>
      <c r="V7" s="1">
        <f>jrc_potencia!AN17</f>
        <v>8326.4590600000884</v>
      </c>
      <c r="W7" s="1">
        <f>jrc_potencia!AO17</f>
        <v>3833.1174599999249</v>
      </c>
      <c r="X7" s="1">
        <f>jrc_potencia!AP17</f>
        <v>4058.1069900000002</v>
      </c>
      <c r="Y7" s="1">
        <f>jrc_potencia!AQ17</f>
        <v>4147.3988430000572</v>
      </c>
      <c r="Z7" s="1">
        <f>jrc_potencia!AR17</f>
        <v>5499.7552299998933</v>
      </c>
      <c r="AA7" s="1">
        <f>jrc_potencia!AS17</f>
        <v>8079.1332300000831</v>
      </c>
      <c r="AB7" s="1">
        <f>jrc_potencia!AT17</f>
        <v>13990.269229999922</v>
      </c>
      <c r="AC7" s="1">
        <f>jrc_potencia!AU17</f>
        <v>20710.264230000015</v>
      </c>
      <c r="AD7" s="1">
        <f>jrc_potencia!AV17</f>
        <v>3033.1285000000498</v>
      </c>
      <c r="AE7" s="1">
        <f>jrc_potencia!AW17</f>
        <v>2837.3919999999343</v>
      </c>
      <c r="AF7" s="1">
        <f>jrc_potencia!AX17</f>
        <v>5419.9955000000373</v>
      </c>
      <c r="AG7" s="1">
        <f>jrc_potencia!AY17</f>
        <v>6840.9800000000068</v>
      </c>
      <c r="AH7" s="1">
        <f>jrc_potencia!AZ17</f>
        <v>5562.7250000000095</v>
      </c>
      <c r="AJ7" s="1"/>
    </row>
    <row r="8" spans="1:36" x14ac:dyDescent="0.35">
      <c r="A8" s="6" t="s">
        <v>3</v>
      </c>
      <c r="B8" s="1">
        <f>jrc_potencia!T18</f>
        <v>0</v>
      </c>
      <c r="C8" s="1">
        <f>jrc_potencia!U18</f>
        <v>0</v>
      </c>
      <c r="D8" s="1">
        <f>jrc_potencia!V18</f>
        <v>0</v>
      </c>
      <c r="E8" s="1">
        <f>jrc_potencia!W18</f>
        <v>0</v>
      </c>
      <c r="F8" s="1">
        <f>jrc_potencia!X18</f>
        <v>0</v>
      </c>
      <c r="G8" s="1">
        <f>jrc_potencia!Y18</f>
        <v>0</v>
      </c>
      <c r="H8" s="1">
        <f>jrc_potencia!Z18</f>
        <v>0</v>
      </c>
      <c r="I8" s="1">
        <f>jrc_potencia!AA18</f>
        <v>0</v>
      </c>
      <c r="J8" s="1">
        <f>jrc_potencia!AB18</f>
        <v>0</v>
      </c>
      <c r="K8" s="1">
        <f>jrc_potencia!AC18</f>
        <v>0</v>
      </c>
      <c r="L8" s="1">
        <f>jrc_potencia!AD18</f>
        <v>0</v>
      </c>
      <c r="M8" s="1">
        <f>jrc_potencia!AE18</f>
        <v>0</v>
      </c>
      <c r="N8" s="1">
        <f>jrc_potencia!AF18</f>
        <v>0</v>
      </c>
      <c r="O8" s="1">
        <f>jrc_potencia!AG18</f>
        <v>11</v>
      </c>
      <c r="P8" s="1">
        <f>jrc_potencia!AH18</f>
        <v>0</v>
      </c>
      <c r="Q8" s="1">
        <f>jrc_potencia!AI18</f>
        <v>49.899999999999636</v>
      </c>
      <c r="R8" s="1">
        <f>jrc_potencia!AJ18</f>
        <v>222.80000000000018</v>
      </c>
      <c r="S8" s="1">
        <f>jrc_potencia!AK18</f>
        <v>449.70000000000027</v>
      </c>
      <c r="T8" s="1">
        <f>jrc_potencia!AL18</f>
        <v>416.69999999999982</v>
      </c>
      <c r="U8" s="1">
        <f>jrc_potencia!AM18</f>
        <v>852.5</v>
      </c>
      <c r="V8" s="1">
        <f>jrc_potencia!AN18</f>
        <v>300</v>
      </c>
      <c r="W8" s="1">
        <f>jrc_potencia!AO18</f>
        <v>0.3000000000001819</v>
      </c>
      <c r="X8" s="1">
        <f>jrc_potencia!AP18</f>
        <v>12</v>
      </c>
      <c r="Y8" s="1">
        <f>jrc_potencia!AQ18</f>
        <v>0</v>
      </c>
      <c r="Z8" s="1">
        <f>jrc_potencia!AR18</f>
        <v>50</v>
      </c>
      <c r="AA8" s="1">
        <f>jrc_potencia!AS18</f>
        <v>0</v>
      </c>
      <c r="AB8" s="1">
        <f>jrc_potencia!AT18</f>
        <v>0</v>
      </c>
      <c r="AC8" s="1">
        <f>jrc_potencia!AU18</f>
        <v>0</v>
      </c>
      <c r="AD8" s="1">
        <f>jrc_potencia!AV18</f>
        <v>0</v>
      </c>
      <c r="AE8" s="1">
        <f>jrc_potencia!AW18</f>
        <v>0</v>
      </c>
      <c r="AF8" s="1">
        <f>jrc_potencia!AX18</f>
        <v>0</v>
      </c>
      <c r="AG8" s="1">
        <f>jrc_potencia!AY18</f>
        <v>0</v>
      </c>
      <c r="AH8" s="1">
        <f>jrc_potencia!AZ18</f>
        <v>0</v>
      </c>
      <c r="AJ8" s="1"/>
    </row>
    <row r="9" spans="1:36" x14ac:dyDescent="0.35">
      <c r="A9" s="29" t="s">
        <v>4</v>
      </c>
      <c r="B9" s="1">
        <f>jrc_potencia!T12</f>
        <v>35.499999999999318</v>
      </c>
      <c r="C9" s="1">
        <f>jrc_potencia!U12</f>
        <v>38</v>
      </c>
      <c r="D9" s="1">
        <f>jrc_potencia!V12</f>
        <v>378.72106000000167</v>
      </c>
      <c r="E9" s="1">
        <f>jrc_potencia!W12</f>
        <v>231.5</v>
      </c>
      <c r="F9" s="1">
        <f>jrc_potencia!X12</f>
        <v>179.09999999999854</v>
      </c>
      <c r="G9" s="1">
        <f>jrc_potencia!Y12</f>
        <v>56.660000000001673</v>
      </c>
      <c r="H9" s="1">
        <f>jrc_potencia!Z12</f>
        <v>442.59999999999854</v>
      </c>
      <c r="I9" s="1">
        <f>jrc_potencia!AA12</f>
        <v>211.05000000000109</v>
      </c>
      <c r="J9" s="1">
        <f>jrc_potencia!AB12</f>
        <v>600.67367999999919</v>
      </c>
      <c r="K9" s="1">
        <f>jrc_potencia!AC12</f>
        <v>252.25157999999851</v>
      </c>
      <c r="L9" s="1">
        <f>jrc_potencia!AD12</f>
        <v>128.57999999999925</v>
      </c>
      <c r="M9" s="1">
        <f>jrc_potencia!AE12</f>
        <v>276.40000000000146</v>
      </c>
      <c r="N9" s="1">
        <f>jrc_potencia!AF12</f>
        <v>278.1400000000001</v>
      </c>
      <c r="O9" s="1">
        <f>jrc_potencia!AG12</f>
        <v>218.70000000000073</v>
      </c>
      <c r="P9" s="1">
        <f>jrc_potencia!AH12</f>
        <v>259.69000000000096</v>
      </c>
      <c r="Q9" s="1">
        <f>jrc_potencia!AI12</f>
        <v>301.50000000000136</v>
      </c>
      <c r="R9" s="1">
        <f>jrc_potencia!AJ12</f>
        <v>783.77999999999884</v>
      </c>
      <c r="S9" s="1">
        <f>jrc_potencia!AK12</f>
        <v>847.90500000000043</v>
      </c>
      <c r="T9" s="1">
        <f>jrc_potencia!AL12</f>
        <v>298.80000000000291</v>
      </c>
      <c r="U9" s="1">
        <f>jrc_potencia!AM12</f>
        <v>430.4642105263174</v>
      </c>
      <c r="V9" s="1">
        <f>jrc_potencia!AN12</f>
        <v>469.88632000000212</v>
      </c>
      <c r="W9" s="1">
        <f>jrc_potencia!AO12</f>
        <v>1285.8878873239435</v>
      </c>
      <c r="X9" s="1">
        <f>jrc_potencia!AP12</f>
        <v>468.62236999999732</v>
      </c>
      <c r="Y9" s="1">
        <f>jrc_potencia!AQ12</f>
        <v>326.20000000000073</v>
      </c>
      <c r="Z9" s="1">
        <f>jrc_potencia!AR12</f>
        <v>343.17367999999976</v>
      </c>
      <c r="AA9" s="1">
        <f>jrc_potencia!AS12</f>
        <v>725.02832000000308</v>
      </c>
      <c r="AB9" s="1">
        <f>jrc_potencia!AT12</f>
        <v>919.53723842105137</v>
      </c>
      <c r="AC9" s="1">
        <f>jrc_potencia!AU12</f>
        <v>506.58999999999946</v>
      </c>
      <c r="AD9" s="1">
        <f>jrc_potencia!AV12</f>
        <v>763.88499999999874</v>
      </c>
      <c r="AE9" s="1">
        <f>jrc_potencia!AW12</f>
        <v>648.02711433439981</v>
      </c>
      <c r="AF9" s="1">
        <f>jrc_potencia!AX12</f>
        <v>875.4720200000022</v>
      </c>
      <c r="AG9" s="1">
        <f>jrc_potencia!AY12</f>
        <v>837.68684421052387</v>
      </c>
      <c r="AH9" s="1">
        <f>jrc_potencia!AZ12</f>
        <v>671.02000000000021</v>
      </c>
      <c r="AJ9" s="1"/>
    </row>
    <row r="10" spans="1:36" x14ac:dyDescent="0.35">
      <c r="A10" s="6" t="s">
        <v>5</v>
      </c>
      <c r="B10" s="1">
        <f>jrc_potencia!T19</f>
        <v>85.5</v>
      </c>
      <c r="C10" s="1">
        <f>jrc_potencia!U19</f>
        <v>56.899999999999977</v>
      </c>
      <c r="D10" s="1">
        <f>jrc_potencia!V19</f>
        <v>96.550000000000068</v>
      </c>
      <c r="E10" s="1">
        <f>jrc_potencia!W19</f>
        <v>63.5</v>
      </c>
      <c r="F10" s="1">
        <f>jrc_potencia!X19</f>
        <v>46.599999999999909</v>
      </c>
      <c r="G10" s="1">
        <f>jrc_potencia!Y19</f>
        <v>88</v>
      </c>
      <c r="H10" s="1">
        <f>jrc_potencia!Z19</f>
        <v>81.000000000000057</v>
      </c>
      <c r="I10" s="1">
        <f>jrc_potencia!AA19</f>
        <v>60</v>
      </c>
      <c r="J10" s="1">
        <f>jrc_potencia!AB19</f>
        <v>0</v>
      </c>
      <c r="K10" s="1">
        <f>jrc_potencia!AC19</f>
        <v>119</v>
      </c>
      <c r="L10" s="1">
        <f>jrc_potencia!AD19</f>
        <v>54</v>
      </c>
      <c r="M10" s="1">
        <f>jrc_potencia!AE19</f>
        <v>0</v>
      </c>
      <c r="N10" s="1">
        <f>jrc_potencia!AF19</f>
        <v>1</v>
      </c>
      <c r="O10" s="1">
        <f>jrc_potencia!AG19</f>
        <v>0</v>
      </c>
      <c r="P10" s="1">
        <f>jrc_potencia!AH19</f>
        <v>1.0499999999999829</v>
      </c>
      <c r="Q10" s="1">
        <f>jrc_potencia!AI19</f>
        <v>0</v>
      </c>
      <c r="R10" s="1">
        <f>jrc_potencia!AJ19</f>
        <v>34.099999999999994</v>
      </c>
      <c r="S10" s="1">
        <f>jrc_potencia!AK19</f>
        <v>63.600000000000023</v>
      </c>
      <c r="T10" s="1">
        <f>jrc_potencia!AL19</f>
        <v>2.0999999999999943</v>
      </c>
      <c r="U10" s="1">
        <f>jrc_potencia!AM19</f>
        <v>3.1500000000000057</v>
      </c>
      <c r="V10" s="1">
        <f>jrc_potencia!AN19</f>
        <v>0</v>
      </c>
      <c r="W10" s="1">
        <f>jrc_potencia!AO19</f>
        <v>49.050000000000011</v>
      </c>
      <c r="X10" s="1">
        <f>jrc_potencia!AP19</f>
        <v>0</v>
      </c>
      <c r="Y10" s="1">
        <f>jrc_potencia!AQ19</f>
        <v>11.5</v>
      </c>
      <c r="Z10" s="1">
        <f>jrc_potencia!AR19</f>
        <v>5.9670329670329636</v>
      </c>
      <c r="AA10" s="1">
        <f>jrc_potencia!AS19</f>
        <v>0</v>
      </c>
      <c r="AB10" s="1">
        <f>jrc_potencia!AT19</f>
        <v>28.14</v>
      </c>
      <c r="AC10" s="1">
        <f>jrc_potencia!AU19</f>
        <v>20.274945054945064</v>
      </c>
      <c r="AD10" s="1">
        <f>jrc_potencia!AV19</f>
        <v>0</v>
      </c>
      <c r="AE10" s="1">
        <f>jrc_potencia!AW19</f>
        <v>4.5000000000000018</v>
      </c>
      <c r="AF10" s="1">
        <f>jrc_potencia!AX19</f>
        <v>13</v>
      </c>
      <c r="AG10" s="1">
        <f>jrc_potencia!AY19</f>
        <v>0</v>
      </c>
      <c r="AH10" s="1">
        <f>jrc_potencia!AZ19</f>
        <v>2.1500000000000021</v>
      </c>
      <c r="AJ10" s="1"/>
    </row>
    <row r="11" spans="1:36" x14ac:dyDescent="0.35">
      <c r="A11" s="29" t="s">
        <v>11</v>
      </c>
      <c r="B11" s="7">
        <f>jrc_potencia!T10</f>
        <v>584.30473684210324</v>
      </c>
      <c r="C11" s="7">
        <f>jrc_potencia!U10</f>
        <v>267.35600000000062</v>
      </c>
      <c r="D11" s="7">
        <f>jrc_potencia!V10</f>
        <v>552.78399999999942</v>
      </c>
      <c r="E11" s="7">
        <f>jrc_potencia!W10</f>
        <v>720.94000000000074</v>
      </c>
      <c r="F11" s="7">
        <f>jrc_potencia!X10</f>
        <v>534.3899999999993</v>
      </c>
      <c r="G11" s="7">
        <f>jrc_potencia!Y10</f>
        <v>481.86000000000087</v>
      </c>
      <c r="H11" s="7">
        <f>jrc_potencia!Z10</f>
        <v>540.91800000000012</v>
      </c>
      <c r="I11" s="7">
        <f>jrc_potencia!AA10</f>
        <v>293.69999999999987</v>
      </c>
      <c r="J11" s="7">
        <f>jrc_potencia!AB10</f>
        <v>376.91</v>
      </c>
      <c r="K11" s="7">
        <f>jrc_potencia!AC10</f>
        <v>310.46300000000008</v>
      </c>
      <c r="L11" s="7">
        <f>jrc_potencia!AD10</f>
        <v>256.25000000000011</v>
      </c>
      <c r="M11" s="7">
        <f>jrc_potencia!AE10</f>
        <v>426.81999999999988</v>
      </c>
      <c r="N11" s="7">
        <f>jrc_potencia!AF10</f>
        <v>265.39900000000017</v>
      </c>
      <c r="O11" s="7">
        <f>jrc_potencia!AG10</f>
        <v>70.890000000000029</v>
      </c>
      <c r="P11" s="7">
        <f>jrc_potencia!AH10</f>
        <v>232.69999999999982</v>
      </c>
      <c r="Q11" s="7">
        <f>jrc_potencia!AI10</f>
        <v>105</v>
      </c>
      <c r="R11" s="7">
        <f>jrc_potencia!AJ10</f>
        <v>0</v>
      </c>
      <c r="S11" s="7">
        <f>jrc_potencia!AK10</f>
        <v>127.21052999999984</v>
      </c>
      <c r="T11" s="7">
        <f>jrc_potencia!AL10</f>
        <v>29.099999999999966</v>
      </c>
      <c r="U11" s="7">
        <f>jrc_potencia!AM10</f>
        <v>307</v>
      </c>
      <c r="V11" s="7">
        <f>jrc_potencia!AN10</f>
        <v>414.7122648298552</v>
      </c>
      <c r="W11" s="7">
        <f>jrc_potencia!AO10</f>
        <v>550.35000000000014</v>
      </c>
      <c r="X11" s="7">
        <f>jrc_potencia!AP10</f>
        <v>241.19999999999993</v>
      </c>
      <c r="Y11" s="7">
        <f>jrc_potencia!AQ10</f>
        <v>79.125</v>
      </c>
      <c r="Z11" s="7">
        <f>jrc_potencia!AR10</f>
        <v>59.5</v>
      </c>
      <c r="AA11" s="7">
        <f>jrc_potencia!AS10</f>
        <v>247</v>
      </c>
      <c r="AB11" s="7">
        <f>jrc_potencia!AT10</f>
        <v>0</v>
      </c>
      <c r="AC11" s="7">
        <f>jrc_potencia!AU10</f>
        <v>324.99999631578959</v>
      </c>
      <c r="AD11" s="7">
        <f>jrc_potencia!AV10</f>
        <v>132.08418891170436</v>
      </c>
      <c r="AE11" s="7">
        <f>jrc_potencia!AW10</f>
        <v>0</v>
      </c>
      <c r="AF11" s="7">
        <f>jrc_potencia!AX10</f>
        <v>0</v>
      </c>
      <c r="AG11" s="7">
        <f>jrc_potencia!AY10</f>
        <v>0</v>
      </c>
      <c r="AH11" s="7">
        <f>jrc_potencia!AZ10</f>
        <v>0</v>
      </c>
      <c r="AJ11" s="1"/>
    </row>
    <row r="12" spans="1:36" x14ac:dyDescent="0.35">
      <c r="A12" s="6" t="s">
        <v>12</v>
      </c>
      <c r="B12" s="1">
        <f>jrc_potencia!T45</f>
        <v>220.45599999999956</v>
      </c>
      <c r="C12" s="1">
        <f>jrc_potencia!U45</f>
        <v>393.42500000000007</v>
      </c>
      <c r="D12" s="1">
        <f>jrc_potencia!V45</f>
        <v>255.73700000000048</v>
      </c>
      <c r="E12" s="1">
        <f>jrc_potencia!W45</f>
        <v>427.56499999999966</v>
      </c>
      <c r="F12" s="1">
        <f>jrc_potencia!X45</f>
        <v>379.68786000000017</v>
      </c>
      <c r="G12" s="1">
        <f>jrc_potencia!Y45</f>
        <v>275.5686326315797</v>
      </c>
      <c r="H12" s="1">
        <f>jrc_potencia!Z45</f>
        <v>254.22499999999968</v>
      </c>
      <c r="I12" s="1">
        <f>jrc_potencia!AA45</f>
        <v>136.43199999999885</v>
      </c>
      <c r="J12" s="1">
        <f>jrc_potencia!AB45</f>
        <v>235.65700000000109</v>
      </c>
      <c r="K12" s="1">
        <f>jrc_potencia!AC45</f>
        <v>109.78999999999949</v>
      </c>
      <c r="L12" s="1">
        <f>jrc_potencia!AD45</f>
        <v>77.99200000000036</v>
      </c>
      <c r="M12" s="1">
        <f>jrc_potencia!AE45</f>
        <v>350.6289989473683</v>
      </c>
      <c r="N12" s="1">
        <f>jrc_potencia!AF45</f>
        <v>355.98099999999971</v>
      </c>
      <c r="O12" s="1">
        <f>jrc_potencia!AG45</f>
        <v>642.04440000000034</v>
      </c>
      <c r="P12" s="1">
        <f>jrc_potencia!AH45</f>
        <v>74.670800000000327</v>
      </c>
      <c r="Q12" s="1">
        <f>jrc_potencia!AI45</f>
        <v>65.063099999999963</v>
      </c>
      <c r="R12" s="1">
        <f>jrc_potencia!AJ45</f>
        <v>283.0877999999999</v>
      </c>
      <c r="S12" s="1">
        <f>jrc_potencia!AK45</f>
        <v>88.720000000000013</v>
      </c>
      <c r="T12" s="1">
        <f>jrc_potencia!AL45</f>
        <v>100.10301607714409</v>
      </c>
      <c r="U12" s="1">
        <f>jrc_potencia!AM45</f>
        <v>239.68712229508179</v>
      </c>
      <c r="V12" s="1">
        <f>jrc_potencia!AN45</f>
        <v>4.0200000000000031</v>
      </c>
      <c r="W12" s="1">
        <f>jrc_potencia!AO45</f>
        <v>10.01700000000033</v>
      </c>
      <c r="X12" s="1">
        <f>jrc_potencia!AP45</f>
        <v>521.04999999999973</v>
      </c>
      <c r="Y12" s="1">
        <f>jrc_potencia!AQ45</f>
        <v>144</v>
      </c>
      <c r="Z12" s="1">
        <f>jrc_potencia!AR45</f>
        <v>158.8233648868636</v>
      </c>
      <c r="AA12" s="1">
        <f>jrc_potencia!AS45</f>
        <v>0</v>
      </c>
      <c r="AB12" s="1">
        <f>jrc_potencia!AT45</f>
        <v>11.5</v>
      </c>
      <c r="AC12" s="1">
        <f>jrc_potencia!AU45</f>
        <v>794.99999999999989</v>
      </c>
      <c r="AD12" s="1">
        <f>jrc_potencia!AV45</f>
        <v>150</v>
      </c>
      <c r="AE12" s="1">
        <f>jrc_potencia!AW45</f>
        <v>3.7021830118998769</v>
      </c>
      <c r="AF12" s="1">
        <f>jrc_potencia!AX45</f>
        <v>0</v>
      </c>
      <c r="AG12" s="1">
        <f>jrc_potencia!AY45</f>
        <v>0</v>
      </c>
      <c r="AH12" s="1">
        <f>jrc_potencia!AZ45</f>
        <v>293.15494052264819</v>
      </c>
      <c r="AJ12" s="1"/>
    </row>
    <row r="13" spans="1:36" x14ac:dyDescent="0.35">
      <c r="A13" s="6" t="s">
        <v>18</v>
      </c>
      <c r="B13" s="1">
        <f>jrc_potencia!T6</f>
        <v>1124</v>
      </c>
      <c r="C13" s="1">
        <f>jrc_potencia!U6</f>
        <v>2074.5789499999955</v>
      </c>
      <c r="D13" s="1">
        <f>jrc_potencia!V6</f>
        <v>4790.1000000000058</v>
      </c>
      <c r="E13" s="1">
        <f>jrc_potencia!W6</f>
        <v>2900</v>
      </c>
      <c r="F13" s="1">
        <f>jrc_potencia!X6</f>
        <v>1689.6578899999949</v>
      </c>
      <c r="G13" s="1">
        <f>jrc_potencia!Y6</f>
        <v>1778.3684199999989</v>
      </c>
      <c r="H13" s="1">
        <f>jrc_potencia!Z6</f>
        <v>719.36841999999888</v>
      </c>
      <c r="I13" s="1">
        <f>jrc_potencia!AA6</f>
        <v>2787.2000000000007</v>
      </c>
      <c r="J13" s="1">
        <f>jrc_potencia!AB6</f>
        <v>1342.5</v>
      </c>
      <c r="K13" s="1">
        <f>jrc_potencia!AC6</f>
        <v>2062</v>
      </c>
      <c r="L13" s="1">
        <f>jrc_potencia!AD6</f>
        <v>1945</v>
      </c>
      <c r="M13" s="1">
        <f>jrc_potencia!AE6</f>
        <v>830</v>
      </c>
      <c r="N13" s="1">
        <f>jrc_potencia!AF6</f>
        <v>2130</v>
      </c>
      <c r="O13" s="1">
        <f>jrc_potencia!AG6</f>
        <v>3386</v>
      </c>
      <c r="P13" s="1">
        <f>jrc_potencia!AH6</f>
        <v>839</v>
      </c>
      <c r="Q13" s="1">
        <f>jrc_potencia!AI6</f>
        <v>830</v>
      </c>
      <c r="R13" s="1">
        <f>jrc_potencia!AJ6</f>
        <v>1835.4999999999982</v>
      </c>
      <c r="S13" s="1">
        <f>jrc_potencia!AK6</f>
        <v>3837.0000021052638</v>
      </c>
      <c r="T13" s="1">
        <f>jrc_potencia!AL6</f>
        <v>1353</v>
      </c>
      <c r="U13" s="1">
        <f>jrc_potencia!AM6</f>
        <v>2055.0000000000009</v>
      </c>
      <c r="V13" s="1">
        <f>jrc_potencia!AN6</f>
        <v>1659</v>
      </c>
      <c r="W13" s="1">
        <f>jrc_potencia!AO6</f>
        <v>396.49999999999909</v>
      </c>
      <c r="X13" s="1">
        <f>jrc_potencia!AP6</f>
        <v>219.09999999999945</v>
      </c>
      <c r="Y13" s="1">
        <f>jrc_potencia!AQ6</f>
        <v>1391.4000000000005</v>
      </c>
      <c r="Z13" s="1">
        <f>jrc_potencia!AR6</f>
        <v>894.5</v>
      </c>
      <c r="AA13" s="1">
        <f>jrc_potencia!AS6</f>
        <v>2041</v>
      </c>
      <c r="AB13" s="1">
        <f>jrc_potencia!AT6</f>
        <v>2877.8000021052649</v>
      </c>
      <c r="AC13" s="1">
        <f>jrc_potencia!AU6</f>
        <v>870</v>
      </c>
      <c r="AD13" s="1">
        <f>jrc_potencia!AV6</f>
        <v>325</v>
      </c>
      <c r="AE13" s="1">
        <f>jrc_potencia!AW6</f>
        <v>1420.5</v>
      </c>
      <c r="AF13" s="1">
        <f>jrc_potencia!AX6</f>
        <v>683</v>
      </c>
      <c r="AG13" s="1">
        <f>jrc_potencia!AY6</f>
        <v>436.50000000000023</v>
      </c>
      <c r="AH13" s="1">
        <f>jrc_potencia!AZ6</f>
        <v>25</v>
      </c>
      <c r="AJ13" s="1"/>
    </row>
    <row r="14" spans="1:36" x14ac:dyDescent="0.35">
      <c r="A14" s="6" t="s">
        <v>19</v>
      </c>
      <c r="B14">
        <f>jrc_potencia!T16</f>
        <v>0</v>
      </c>
      <c r="C14">
        <f>jrc_potencia!U16</f>
        <v>0</v>
      </c>
      <c r="D14">
        <f>jrc_potencia!V16</f>
        <v>5</v>
      </c>
      <c r="E14">
        <f>jrc_potencia!W16</f>
        <v>0</v>
      </c>
      <c r="F14">
        <f>jrc_potencia!X16</f>
        <v>7.2759576141834259E-12</v>
      </c>
      <c r="G14">
        <f>jrc_potencia!Y16</f>
        <v>2.7499999999909051</v>
      </c>
      <c r="H14">
        <f>jrc_potencia!Z16</f>
        <v>0</v>
      </c>
      <c r="I14">
        <f>jrc_potencia!AA16</f>
        <v>10.5</v>
      </c>
      <c r="J14">
        <f>jrc_potencia!AB16</f>
        <v>40</v>
      </c>
      <c r="K14">
        <f>jrc_potencia!AC16</f>
        <v>6.2999999999956344</v>
      </c>
      <c r="L14">
        <f>jrc_potencia!AD16</f>
        <v>232.30000000000473</v>
      </c>
      <c r="M14">
        <f>jrc_potencia!AE16</f>
        <v>160</v>
      </c>
      <c r="N14">
        <f>jrc_potencia!AF16</f>
        <v>3.0000000000218279</v>
      </c>
      <c r="O14">
        <f>jrc_potencia!AG16</f>
        <v>110.4999999999709</v>
      </c>
      <c r="P14">
        <f>jrc_potencia!AH16</f>
        <v>110.39999999999418</v>
      </c>
      <c r="Q14">
        <f>jrc_potencia!AI16</f>
        <v>159.50000000001455</v>
      </c>
      <c r="R14">
        <f>jrc_potencia!AJ16</f>
        <v>327.50000000001455</v>
      </c>
      <c r="S14">
        <f>jrc_potencia!AK16</f>
        <v>487.40000000000509</v>
      </c>
      <c r="T14">
        <f>jrc_potencia!AL16</f>
        <v>17.999999999974534</v>
      </c>
      <c r="U14">
        <f>jrc_potencia!AM16</f>
        <v>468.50000000000728</v>
      </c>
      <c r="V14">
        <f>jrc_potencia!AN16</f>
        <v>1117.7000000000044</v>
      </c>
      <c r="W14">
        <f>jrc_potencia!AO16</f>
        <v>202.50000000001455</v>
      </c>
      <c r="X14">
        <f>jrc_potencia!AP16</f>
        <v>2408.5999999999804</v>
      </c>
      <c r="Y14">
        <f>jrc_potencia!AQ16</f>
        <v>1468.7999999999884</v>
      </c>
      <c r="Z14">
        <f>jrc_potencia!AR16</f>
        <v>1530.2000000000298</v>
      </c>
      <c r="AA14">
        <f>jrc_potencia!AS16</f>
        <v>2196.1999999999789</v>
      </c>
      <c r="AB14">
        <f>jrc_potencia!AT16</f>
        <v>2359.5000000000073</v>
      </c>
      <c r="AC14">
        <f>jrc_potencia!AU16</f>
        <v>4211.8400000000365</v>
      </c>
      <c r="AD14">
        <f>jrc_potencia!AV16</f>
        <v>1504.5733333333337</v>
      </c>
      <c r="AE14">
        <f>jrc_potencia!AW16</f>
        <v>698.38333333333139</v>
      </c>
      <c r="AF14">
        <f>jrc_potencia!AX16</f>
        <v>3381</v>
      </c>
      <c r="AG14">
        <f>jrc_potencia!AY16</f>
        <v>3488.6199999999808</v>
      </c>
      <c r="AH14">
        <f>jrc_potencia!AZ16</f>
        <v>2039.2416666666795</v>
      </c>
      <c r="AJ14" s="1"/>
    </row>
    <row r="15" spans="1:36" x14ac:dyDescent="0.35">
      <c r="A15" s="28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6" x14ac:dyDescent="0.35">
      <c r="A16" s="28" t="s">
        <v>31</v>
      </c>
      <c r="B16">
        <f>jrc_potencia!T11</f>
        <v>2120.1000000000022</v>
      </c>
      <c r="C16">
        <f>jrc_potencia!U11</f>
        <v>1281.7475000000006</v>
      </c>
      <c r="D16">
        <f>jrc_potencia!V11</f>
        <v>2886.6608985714265</v>
      </c>
      <c r="E16">
        <f>jrc_potencia!W11</f>
        <v>1249.8000000000006</v>
      </c>
      <c r="F16">
        <f>jrc_potencia!X11</f>
        <v>1712.4999999999998</v>
      </c>
      <c r="G16">
        <f>jrc_potencia!Y11</f>
        <v>3296.2000000000007</v>
      </c>
      <c r="H16">
        <f>jrc_potencia!Z11</f>
        <v>1809.5</v>
      </c>
      <c r="I16">
        <f>jrc_potencia!AA11</f>
        <v>391.40000000000055</v>
      </c>
      <c r="J16">
        <f>jrc_potencia!AB11</f>
        <v>84.200000000000017</v>
      </c>
      <c r="K16">
        <f>jrc_potencia!AC11</f>
        <v>59.899999999999636</v>
      </c>
      <c r="L16">
        <f>jrc_potencia!AD11</f>
        <v>433.60000000000036</v>
      </c>
      <c r="M16">
        <f>jrc_potencia!AE11</f>
        <v>1172.8499999999997</v>
      </c>
      <c r="N16">
        <f>jrc_potencia!AF11</f>
        <v>434.5</v>
      </c>
      <c r="O16">
        <f>jrc_potencia!AG11</f>
        <v>124.15999999999985</v>
      </c>
      <c r="P16">
        <f>jrc_potencia!AH11</f>
        <v>103.5</v>
      </c>
      <c r="Q16">
        <f>jrc_potencia!AI11</f>
        <v>1134.7400000000002</v>
      </c>
      <c r="R16">
        <f>jrc_potencia!AJ11</f>
        <v>94</v>
      </c>
      <c r="S16">
        <f>jrc_potencia!AK11</f>
        <v>150.01249999999999</v>
      </c>
      <c r="T16">
        <f>jrc_potencia!AL11</f>
        <v>1097.1000000000001</v>
      </c>
      <c r="U16">
        <f>jrc_potencia!AM11</f>
        <v>778.89999999999986</v>
      </c>
      <c r="V16">
        <f>jrc_potencia!AN11</f>
        <v>258.40000000000009</v>
      </c>
      <c r="W16">
        <f>jrc_potencia!AO11</f>
        <v>383.80000368421054</v>
      </c>
      <c r="X16">
        <f>jrc_potencia!AP11</f>
        <v>575.5</v>
      </c>
      <c r="Y16">
        <f>jrc_potencia!AQ11</f>
        <v>780</v>
      </c>
      <c r="Z16">
        <f>jrc_potencia!AR11</f>
        <v>30</v>
      </c>
      <c r="AA16">
        <f>jrc_potencia!AS11</f>
        <v>0</v>
      </c>
      <c r="AB16">
        <f>jrc_potencia!AT11</f>
        <v>3.4000000000000341</v>
      </c>
      <c r="AC16">
        <f>jrc_potencia!AU11</f>
        <v>124.99999999999997</v>
      </c>
      <c r="AD16">
        <f>jrc_potencia!AV11</f>
        <v>13.700000000000017</v>
      </c>
      <c r="AE16">
        <f>jrc_potencia!AW11</f>
        <v>0</v>
      </c>
      <c r="AF16">
        <f>jrc_potencia!AX11</f>
        <v>100</v>
      </c>
      <c r="AG16">
        <f>jrc_potencia!AY11</f>
        <v>0</v>
      </c>
      <c r="AH16">
        <f>jrc_potencia!AZ11</f>
        <v>0</v>
      </c>
    </row>
    <row r="17" spans="1:34" x14ac:dyDescent="0.35">
      <c r="A17" s="28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20" spans="1:34" x14ac:dyDescent="0.35">
      <c r="A20" s="28"/>
      <c r="B20" s="1"/>
      <c r="C20">
        <f>119214</f>
        <v>119214</v>
      </c>
    </row>
    <row r="21" spans="1:34" x14ac:dyDescent="0.35">
      <c r="A21" s="30"/>
    </row>
    <row r="22" spans="1:34" x14ac:dyDescent="0.35">
      <c r="A22" s="30"/>
    </row>
    <row r="23" spans="1:34" x14ac:dyDescent="0.35">
      <c r="A23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Nuclear</vt:lpstr>
      <vt:lpstr>Gross Capacities</vt:lpstr>
      <vt:lpstr>jrc_potencia</vt:lpstr>
      <vt:lpstr>SYC-SYEGC</vt:lpstr>
      <vt:lpstr>BCRbQ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Daniel O'Brien</cp:lastModifiedBy>
  <dcterms:created xsi:type="dcterms:W3CDTF">2015-12-15T21:40:01Z</dcterms:created>
  <dcterms:modified xsi:type="dcterms:W3CDTF">2022-09-16T18:39:40Z</dcterms:modified>
</cp:coreProperties>
</file>