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bie\Dropbox (Energy Innovation)\My Documents\Energy Policy Solutions\European Union\Models\eps-eu\InputData\elec\BHRaSYC\"/>
    </mc:Choice>
  </mc:AlternateContent>
  <xr:revisionPtr revIDLastSave="0" documentId="13_ncr:1_{0F40CC1E-CC0A-43E5-A8D3-F18CD71CC888}" xr6:coauthVersionLast="47" xr6:coauthVersionMax="47" xr10:uidLastSave="{00000000-0000-0000-0000-000000000000}"/>
  <bookViews>
    <workbookView xWindow="20" yWindow="20" windowWidth="23020" windowHeight="13660" firstSheet="4" activeTab="8" xr2:uid="{58905A94-BA09-4443-B274-BF752AC962AF}"/>
  </bookViews>
  <sheets>
    <sheet name="About" sheetId="13" r:id="rId1"/>
    <sheet name="Raw Capacities 2019" sheetId="5" r:id="rId2"/>
    <sheet name="Capacity GEXIT 2025" sheetId="6" r:id="rId3"/>
    <sheet name="Start year capacity (MW)" sheetId="8" r:id="rId4"/>
    <sheet name="Efficiency" sheetId="9" r:id="rId5"/>
    <sheet name="BAU Heat Rate " sheetId="10" r:id="rId6"/>
    <sheet name="BAU Heat Rate BTU" sheetId="4" r:id="rId7"/>
    <sheet name="BHRaSYC-HeatRates" sheetId="14" r:id="rId8"/>
    <sheet name="BHRaSYC-StartYearCapacities" sheetId="15" r:id="rId9"/>
  </sheets>
  <definedNames>
    <definedName name="cpi_2016_to_2012">#REF!</definedName>
    <definedName name="cpi_2019_to_2012">#REF!</definedName>
    <definedName name="cpi_2020_to_2012">#REF!</definedName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A3" i="15" l="1"/>
  <c r="EA4" i="15"/>
  <c r="EA5" i="15"/>
  <c r="EA6" i="15"/>
  <c r="EA7" i="15"/>
  <c r="EA8" i="15"/>
  <c r="EA9" i="15"/>
  <c r="EA10" i="15"/>
  <c r="EA11" i="15"/>
  <c r="EA12" i="15"/>
  <c r="EA13" i="15"/>
  <c r="EA14" i="15"/>
  <c r="EA15" i="15"/>
  <c r="EA16" i="15"/>
  <c r="EA17" i="15"/>
  <c r="EA18" i="15"/>
  <c r="EA19" i="15"/>
  <c r="EA20" i="15"/>
  <c r="EA21" i="15"/>
  <c r="EA22" i="15"/>
  <c r="EA23" i="15"/>
  <c r="EA24" i="15"/>
  <c r="EA25" i="15"/>
  <c r="EA2" i="15"/>
  <c r="DP3" i="15"/>
  <c r="DP4" i="15"/>
  <c r="DP5" i="15"/>
  <c r="DP6" i="15"/>
  <c r="DP7" i="15"/>
  <c r="DP8" i="15"/>
  <c r="DP9" i="15"/>
  <c r="DP10" i="15"/>
  <c r="DP11" i="15"/>
  <c r="DP12" i="15"/>
  <c r="DP13" i="15"/>
  <c r="DP14" i="15"/>
  <c r="DP15" i="15"/>
  <c r="DP16" i="15"/>
  <c r="DP17" i="15"/>
  <c r="DP18" i="15"/>
  <c r="DP19" i="15"/>
  <c r="DP20" i="15"/>
  <c r="DP21" i="15"/>
  <c r="DP22" i="15"/>
  <c r="DP23" i="15"/>
  <c r="DP24" i="15"/>
  <c r="DP25" i="15"/>
  <c r="DP2" i="15"/>
  <c r="EB15" i="15"/>
  <c r="EB14" i="15"/>
  <c r="EB13" i="15"/>
  <c r="EB12" i="15"/>
  <c r="EB11" i="15"/>
  <c r="EB10" i="15"/>
  <c r="EB9" i="15"/>
  <c r="EB8" i="15"/>
  <c r="EB7" i="15"/>
  <c r="EB6" i="15"/>
  <c r="EB5" i="15"/>
  <c r="EB4" i="15"/>
  <c r="EB3" i="15"/>
  <c r="EB2" i="15"/>
  <c r="DP22" i="14"/>
  <c r="DP23" i="14"/>
  <c r="DP24" i="14"/>
  <c r="DP25" i="14"/>
  <c r="DP20" i="14"/>
  <c r="DP21" i="14"/>
  <c r="DP19" i="14"/>
  <c r="DP18" i="14"/>
  <c r="DP17" i="14"/>
  <c r="DP16" i="14"/>
  <c r="DP14" i="14"/>
  <c r="DP13" i="14"/>
  <c r="DP12" i="14"/>
  <c r="DP10" i="14"/>
  <c r="DP5" i="14"/>
  <c r="DP4" i="14"/>
  <c r="DP3" i="14"/>
  <c r="DP2" i="14"/>
  <c r="ED2" i="15" l="1"/>
  <c r="EE2" i="15"/>
  <c r="EF2" i="15"/>
  <c r="EG2" i="15"/>
  <c r="EH2" i="15"/>
  <c r="EI2" i="15"/>
  <c r="EJ2" i="15"/>
  <c r="EK2" i="15"/>
  <c r="EL2" i="15"/>
  <c r="EM2" i="15"/>
  <c r="EN2" i="15"/>
  <c r="EO2" i="15"/>
  <c r="EP2" i="15"/>
  <c r="EQ2" i="15"/>
  <c r="ER2" i="15"/>
  <c r="ES2" i="15"/>
  <c r="ET2" i="15"/>
  <c r="EU2" i="15"/>
  <c r="EV2" i="15"/>
  <c r="EW2" i="15"/>
  <c r="EX2" i="15"/>
  <c r="EY2" i="15"/>
  <c r="EZ2" i="15"/>
  <c r="FA2" i="15"/>
  <c r="FB2" i="15"/>
  <c r="FC2" i="15"/>
  <c r="FD2" i="15"/>
  <c r="FE2" i="15"/>
  <c r="FF2" i="15"/>
  <c r="FG2" i="15"/>
  <c r="FH2" i="15"/>
  <c r="FI2" i="15"/>
  <c r="FJ2" i="15"/>
  <c r="FK2" i="15"/>
  <c r="FL2" i="15"/>
  <c r="FM2" i="15"/>
  <c r="FN2" i="15"/>
  <c r="FO2" i="15"/>
  <c r="FP2" i="15"/>
  <c r="FQ2" i="15"/>
  <c r="FR2" i="15"/>
  <c r="FS2" i="15"/>
  <c r="FT2" i="15"/>
  <c r="FU2" i="15"/>
  <c r="FV2" i="15"/>
  <c r="FW2" i="15"/>
  <c r="FX2" i="15"/>
  <c r="FY2" i="15"/>
  <c r="FZ2" i="15"/>
  <c r="GA2" i="15"/>
  <c r="GB2" i="15"/>
  <c r="GC2" i="15"/>
  <c r="GD2" i="15"/>
  <c r="GE2" i="15"/>
  <c r="GF2" i="15"/>
  <c r="GG2" i="15"/>
  <c r="GH2" i="15"/>
  <c r="GI2" i="15"/>
  <c r="GJ2" i="15"/>
  <c r="GK2" i="15"/>
  <c r="GL2" i="15"/>
  <c r="GM2" i="15"/>
  <c r="GN2" i="15"/>
  <c r="GO2" i="15"/>
  <c r="GP2" i="15"/>
  <c r="GQ2" i="15"/>
  <c r="GR2" i="15"/>
  <c r="GS2" i="15"/>
  <c r="GT2" i="15"/>
  <c r="GU2" i="15"/>
  <c r="GV2" i="15"/>
  <c r="GW2" i="15"/>
  <c r="GX2" i="15"/>
  <c r="GY2" i="15"/>
  <c r="GZ2" i="15"/>
  <c r="HA2" i="15"/>
  <c r="HB2" i="15"/>
  <c r="HC2" i="15"/>
  <c r="ED3" i="15"/>
  <c r="EE3" i="15"/>
  <c r="EF3" i="15"/>
  <c r="EG3" i="15"/>
  <c r="EH3" i="15"/>
  <c r="EI3" i="15"/>
  <c r="EJ3" i="15"/>
  <c r="EK3" i="15"/>
  <c r="EL3" i="15"/>
  <c r="EM3" i="15"/>
  <c r="EN3" i="15"/>
  <c r="EO3" i="15"/>
  <c r="EP3" i="15"/>
  <c r="EQ3" i="15"/>
  <c r="ER3" i="15"/>
  <c r="ES3" i="15"/>
  <c r="ET3" i="15"/>
  <c r="EU3" i="15"/>
  <c r="EV3" i="15"/>
  <c r="EW3" i="15"/>
  <c r="EX3" i="15"/>
  <c r="EY3" i="15"/>
  <c r="EZ3" i="15"/>
  <c r="FA3" i="15"/>
  <c r="FB3" i="15"/>
  <c r="FC3" i="15"/>
  <c r="FD3" i="15"/>
  <c r="FE3" i="15"/>
  <c r="FF3" i="15"/>
  <c r="FG3" i="15"/>
  <c r="FH3" i="15"/>
  <c r="FI3" i="15"/>
  <c r="FJ3" i="15"/>
  <c r="FK3" i="15"/>
  <c r="FL3" i="15"/>
  <c r="FM3" i="15"/>
  <c r="FN3" i="15"/>
  <c r="FO3" i="15"/>
  <c r="FP3" i="15"/>
  <c r="FQ3" i="15"/>
  <c r="FR3" i="15"/>
  <c r="FS3" i="15"/>
  <c r="FT3" i="15"/>
  <c r="FU3" i="15"/>
  <c r="FV3" i="15"/>
  <c r="FW3" i="15"/>
  <c r="FX3" i="15"/>
  <c r="FY3" i="15"/>
  <c r="FZ3" i="15"/>
  <c r="GA3" i="15"/>
  <c r="GB3" i="15"/>
  <c r="GC3" i="15"/>
  <c r="GD3" i="15"/>
  <c r="GE3" i="15"/>
  <c r="GF3" i="15"/>
  <c r="GG3" i="15"/>
  <c r="GH3" i="15"/>
  <c r="GI3" i="15"/>
  <c r="GJ3" i="15"/>
  <c r="GK3" i="15"/>
  <c r="GL3" i="15"/>
  <c r="GM3" i="15"/>
  <c r="GN3" i="15"/>
  <c r="GO3" i="15"/>
  <c r="GP3" i="15"/>
  <c r="GQ3" i="15"/>
  <c r="GR3" i="15"/>
  <c r="GS3" i="15"/>
  <c r="GT3" i="15"/>
  <c r="GU3" i="15"/>
  <c r="GV3" i="15"/>
  <c r="GW3" i="15"/>
  <c r="GX3" i="15"/>
  <c r="GY3" i="15"/>
  <c r="GZ3" i="15"/>
  <c r="HA3" i="15"/>
  <c r="HB3" i="15"/>
  <c r="HC3" i="15"/>
  <c r="ED4" i="15"/>
  <c r="EE4" i="15"/>
  <c r="EF4" i="15"/>
  <c r="EG4" i="15"/>
  <c r="EH4" i="15"/>
  <c r="EI4" i="15"/>
  <c r="EJ4" i="15"/>
  <c r="EK4" i="15"/>
  <c r="EL4" i="15"/>
  <c r="EM4" i="15"/>
  <c r="EN4" i="15"/>
  <c r="EO4" i="15"/>
  <c r="EP4" i="15"/>
  <c r="EQ4" i="15"/>
  <c r="ER4" i="15"/>
  <c r="ES4" i="15"/>
  <c r="ET4" i="15"/>
  <c r="EU4" i="15"/>
  <c r="EV4" i="15"/>
  <c r="EW4" i="15"/>
  <c r="EX4" i="15"/>
  <c r="EY4" i="15"/>
  <c r="EZ4" i="15"/>
  <c r="FA4" i="15"/>
  <c r="FB4" i="15"/>
  <c r="FC4" i="15"/>
  <c r="FD4" i="15"/>
  <c r="FE4" i="15"/>
  <c r="FF4" i="15"/>
  <c r="FG4" i="15"/>
  <c r="FH4" i="15"/>
  <c r="FI4" i="15"/>
  <c r="FJ4" i="15"/>
  <c r="FK4" i="15"/>
  <c r="FL4" i="15"/>
  <c r="FM4" i="15"/>
  <c r="FN4" i="15"/>
  <c r="FO4" i="15"/>
  <c r="FP4" i="15"/>
  <c r="FQ4" i="15"/>
  <c r="FR4" i="15"/>
  <c r="FS4" i="15"/>
  <c r="FT4" i="15"/>
  <c r="FU4" i="15"/>
  <c r="FV4" i="15"/>
  <c r="FW4" i="15"/>
  <c r="FX4" i="15"/>
  <c r="FY4" i="15"/>
  <c r="FZ4" i="15"/>
  <c r="GA4" i="15"/>
  <c r="GB4" i="15"/>
  <c r="GC4" i="15"/>
  <c r="GD4" i="15"/>
  <c r="GE4" i="15"/>
  <c r="GF4" i="15"/>
  <c r="GG4" i="15"/>
  <c r="GH4" i="15"/>
  <c r="GI4" i="15"/>
  <c r="GJ4" i="15"/>
  <c r="GK4" i="15"/>
  <c r="GL4" i="15"/>
  <c r="GM4" i="15"/>
  <c r="GN4" i="15"/>
  <c r="GO4" i="15"/>
  <c r="GP4" i="15"/>
  <c r="GQ4" i="15"/>
  <c r="GR4" i="15"/>
  <c r="GS4" i="15"/>
  <c r="GT4" i="15"/>
  <c r="GU4" i="15"/>
  <c r="GV4" i="15"/>
  <c r="GW4" i="15"/>
  <c r="GX4" i="15"/>
  <c r="GY4" i="15"/>
  <c r="GZ4" i="15"/>
  <c r="HA4" i="15"/>
  <c r="HB4" i="15"/>
  <c r="HC4" i="15"/>
  <c r="ED5" i="15"/>
  <c r="EE5" i="15"/>
  <c r="EF5" i="15"/>
  <c r="EG5" i="15"/>
  <c r="EH5" i="15"/>
  <c r="EI5" i="15"/>
  <c r="EJ5" i="15"/>
  <c r="EK5" i="15"/>
  <c r="EL5" i="15"/>
  <c r="EM5" i="15"/>
  <c r="EN5" i="15"/>
  <c r="EO5" i="15"/>
  <c r="EP5" i="15"/>
  <c r="EQ5" i="15"/>
  <c r="ER5" i="15"/>
  <c r="ES5" i="15"/>
  <c r="ET5" i="15"/>
  <c r="EU5" i="15"/>
  <c r="EV5" i="15"/>
  <c r="EW5" i="15"/>
  <c r="EX5" i="15"/>
  <c r="EY5" i="15"/>
  <c r="EZ5" i="15"/>
  <c r="FA5" i="15"/>
  <c r="FB5" i="15"/>
  <c r="FC5" i="15"/>
  <c r="FD5" i="15"/>
  <c r="FE5" i="15"/>
  <c r="FF5" i="15"/>
  <c r="FG5" i="15"/>
  <c r="FH5" i="15"/>
  <c r="FI5" i="15"/>
  <c r="FJ5" i="15"/>
  <c r="FK5" i="15"/>
  <c r="FL5" i="15"/>
  <c r="FM5" i="15"/>
  <c r="FN5" i="15"/>
  <c r="FO5" i="15"/>
  <c r="FP5" i="15"/>
  <c r="FQ5" i="15"/>
  <c r="FR5" i="15"/>
  <c r="FS5" i="15"/>
  <c r="FT5" i="15"/>
  <c r="FU5" i="15"/>
  <c r="FV5" i="15"/>
  <c r="FW5" i="15"/>
  <c r="FX5" i="15"/>
  <c r="FY5" i="15"/>
  <c r="FZ5" i="15"/>
  <c r="GA5" i="15"/>
  <c r="GB5" i="15"/>
  <c r="GC5" i="15"/>
  <c r="GD5" i="15"/>
  <c r="GE5" i="15"/>
  <c r="GF5" i="15"/>
  <c r="GG5" i="15"/>
  <c r="GH5" i="15"/>
  <c r="GI5" i="15"/>
  <c r="GJ5" i="15"/>
  <c r="GK5" i="15"/>
  <c r="GL5" i="15"/>
  <c r="GM5" i="15"/>
  <c r="GN5" i="15"/>
  <c r="GO5" i="15"/>
  <c r="GP5" i="15"/>
  <c r="GQ5" i="15"/>
  <c r="GR5" i="15"/>
  <c r="GS5" i="15"/>
  <c r="GT5" i="15"/>
  <c r="GU5" i="15"/>
  <c r="GV5" i="15"/>
  <c r="GW5" i="15"/>
  <c r="GX5" i="15"/>
  <c r="GY5" i="15"/>
  <c r="GZ5" i="15"/>
  <c r="HA5" i="15"/>
  <c r="HB5" i="15"/>
  <c r="HC5" i="15"/>
  <c r="ED6" i="15"/>
  <c r="EE6" i="15"/>
  <c r="EF6" i="15"/>
  <c r="EG6" i="15"/>
  <c r="EH6" i="15"/>
  <c r="EI6" i="15"/>
  <c r="EJ6" i="15"/>
  <c r="EK6" i="15"/>
  <c r="EL6" i="15"/>
  <c r="EM6" i="15"/>
  <c r="EN6" i="15"/>
  <c r="EO6" i="15"/>
  <c r="EP6" i="15"/>
  <c r="EQ6" i="15"/>
  <c r="ER6" i="15"/>
  <c r="ES6" i="15"/>
  <c r="ET6" i="15"/>
  <c r="EU6" i="15"/>
  <c r="EV6" i="15"/>
  <c r="EW6" i="15"/>
  <c r="EX6" i="15"/>
  <c r="EY6" i="15"/>
  <c r="EZ6" i="15"/>
  <c r="FA6" i="15"/>
  <c r="FB6" i="15"/>
  <c r="FC6" i="15"/>
  <c r="FD6" i="15"/>
  <c r="FE6" i="15"/>
  <c r="FF6" i="15"/>
  <c r="FG6" i="15"/>
  <c r="FH6" i="15"/>
  <c r="FI6" i="15"/>
  <c r="FJ6" i="15"/>
  <c r="FK6" i="15"/>
  <c r="FL6" i="15"/>
  <c r="FM6" i="15"/>
  <c r="FN6" i="15"/>
  <c r="FO6" i="15"/>
  <c r="FP6" i="15"/>
  <c r="FQ6" i="15"/>
  <c r="FR6" i="15"/>
  <c r="FS6" i="15"/>
  <c r="FT6" i="15"/>
  <c r="FU6" i="15"/>
  <c r="FV6" i="15"/>
  <c r="FW6" i="15"/>
  <c r="FX6" i="15"/>
  <c r="FY6" i="15"/>
  <c r="FZ6" i="15"/>
  <c r="GA6" i="15"/>
  <c r="GB6" i="15"/>
  <c r="GC6" i="15"/>
  <c r="GD6" i="15"/>
  <c r="GE6" i="15"/>
  <c r="GF6" i="15"/>
  <c r="GG6" i="15"/>
  <c r="GH6" i="15"/>
  <c r="GI6" i="15"/>
  <c r="GJ6" i="15"/>
  <c r="GK6" i="15"/>
  <c r="GL6" i="15"/>
  <c r="GM6" i="15"/>
  <c r="GN6" i="15"/>
  <c r="GO6" i="15"/>
  <c r="GP6" i="15"/>
  <c r="GQ6" i="15"/>
  <c r="GR6" i="15"/>
  <c r="GS6" i="15"/>
  <c r="GT6" i="15"/>
  <c r="GU6" i="15"/>
  <c r="GV6" i="15"/>
  <c r="GW6" i="15"/>
  <c r="GX6" i="15"/>
  <c r="GY6" i="15"/>
  <c r="GZ6" i="15"/>
  <c r="HA6" i="15"/>
  <c r="HB6" i="15"/>
  <c r="HC6" i="15"/>
  <c r="ED7" i="15"/>
  <c r="EE7" i="15"/>
  <c r="EF7" i="15"/>
  <c r="EG7" i="15"/>
  <c r="EH7" i="15"/>
  <c r="EI7" i="15"/>
  <c r="EJ7" i="15"/>
  <c r="EK7" i="15"/>
  <c r="EL7" i="15"/>
  <c r="EM7" i="15"/>
  <c r="EN7" i="15"/>
  <c r="EO7" i="15"/>
  <c r="EP7" i="15"/>
  <c r="EQ7" i="15"/>
  <c r="ER7" i="15"/>
  <c r="ES7" i="15"/>
  <c r="ET7" i="15"/>
  <c r="EU7" i="15"/>
  <c r="EV7" i="15"/>
  <c r="EW7" i="15"/>
  <c r="EX7" i="15"/>
  <c r="EY7" i="15"/>
  <c r="EZ7" i="15"/>
  <c r="FA7" i="15"/>
  <c r="FB7" i="15"/>
  <c r="FC7" i="15"/>
  <c r="FD7" i="15"/>
  <c r="FE7" i="15"/>
  <c r="FF7" i="15"/>
  <c r="FG7" i="15"/>
  <c r="FH7" i="15"/>
  <c r="FI7" i="15"/>
  <c r="FJ7" i="15"/>
  <c r="FK7" i="15"/>
  <c r="FL7" i="15"/>
  <c r="FM7" i="15"/>
  <c r="FN7" i="15"/>
  <c r="FO7" i="15"/>
  <c r="FP7" i="15"/>
  <c r="FQ7" i="15"/>
  <c r="FR7" i="15"/>
  <c r="FS7" i="15"/>
  <c r="FT7" i="15"/>
  <c r="FU7" i="15"/>
  <c r="FV7" i="15"/>
  <c r="FW7" i="15"/>
  <c r="FX7" i="15"/>
  <c r="FY7" i="15"/>
  <c r="FZ7" i="15"/>
  <c r="GA7" i="15"/>
  <c r="GB7" i="15"/>
  <c r="GC7" i="15"/>
  <c r="GD7" i="15"/>
  <c r="GE7" i="15"/>
  <c r="GF7" i="15"/>
  <c r="GG7" i="15"/>
  <c r="GH7" i="15"/>
  <c r="GI7" i="15"/>
  <c r="GJ7" i="15"/>
  <c r="GK7" i="15"/>
  <c r="GL7" i="15"/>
  <c r="GM7" i="15"/>
  <c r="GN7" i="15"/>
  <c r="GO7" i="15"/>
  <c r="GP7" i="15"/>
  <c r="GQ7" i="15"/>
  <c r="GR7" i="15"/>
  <c r="GS7" i="15"/>
  <c r="GT7" i="15"/>
  <c r="GU7" i="15"/>
  <c r="GV7" i="15"/>
  <c r="GW7" i="15"/>
  <c r="GX7" i="15"/>
  <c r="GY7" i="15"/>
  <c r="GZ7" i="15"/>
  <c r="HA7" i="15"/>
  <c r="HB7" i="15"/>
  <c r="HC7" i="15"/>
  <c r="ED8" i="15"/>
  <c r="EE8" i="15"/>
  <c r="EF8" i="15"/>
  <c r="EG8" i="15"/>
  <c r="EH8" i="15"/>
  <c r="EI8" i="15"/>
  <c r="EJ8" i="15"/>
  <c r="EK8" i="15"/>
  <c r="EL8" i="15"/>
  <c r="EM8" i="15"/>
  <c r="EN8" i="15"/>
  <c r="EO8" i="15"/>
  <c r="EP8" i="15"/>
  <c r="EQ8" i="15"/>
  <c r="ER8" i="15"/>
  <c r="ES8" i="15"/>
  <c r="ET8" i="15"/>
  <c r="EU8" i="15"/>
  <c r="EV8" i="15"/>
  <c r="EW8" i="15"/>
  <c r="EX8" i="15"/>
  <c r="EY8" i="15"/>
  <c r="EZ8" i="15"/>
  <c r="FA8" i="15"/>
  <c r="FB8" i="15"/>
  <c r="FC8" i="15"/>
  <c r="FD8" i="15"/>
  <c r="FE8" i="15"/>
  <c r="FF8" i="15"/>
  <c r="FG8" i="15"/>
  <c r="FH8" i="15"/>
  <c r="FI8" i="15"/>
  <c r="FJ8" i="15"/>
  <c r="FK8" i="15"/>
  <c r="FL8" i="15"/>
  <c r="FM8" i="15"/>
  <c r="FN8" i="15"/>
  <c r="FO8" i="15"/>
  <c r="FP8" i="15"/>
  <c r="FQ8" i="15"/>
  <c r="FR8" i="15"/>
  <c r="FS8" i="15"/>
  <c r="FT8" i="15"/>
  <c r="FU8" i="15"/>
  <c r="FV8" i="15"/>
  <c r="FW8" i="15"/>
  <c r="FX8" i="15"/>
  <c r="FY8" i="15"/>
  <c r="FZ8" i="15"/>
  <c r="GA8" i="15"/>
  <c r="GB8" i="15"/>
  <c r="GC8" i="15"/>
  <c r="GD8" i="15"/>
  <c r="GE8" i="15"/>
  <c r="GF8" i="15"/>
  <c r="GG8" i="15"/>
  <c r="GH8" i="15"/>
  <c r="GI8" i="15"/>
  <c r="GJ8" i="15"/>
  <c r="GK8" i="15"/>
  <c r="GL8" i="15"/>
  <c r="GM8" i="15"/>
  <c r="GN8" i="15"/>
  <c r="GO8" i="15"/>
  <c r="GP8" i="15"/>
  <c r="GQ8" i="15"/>
  <c r="GR8" i="15"/>
  <c r="GS8" i="15"/>
  <c r="GT8" i="15"/>
  <c r="GU8" i="15"/>
  <c r="GV8" i="15"/>
  <c r="GW8" i="15"/>
  <c r="GX8" i="15"/>
  <c r="GY8" i="15"/>
  <c r="GZ8" i="15"/>
  <c r="HA8" i="15"/>
  <c r="HB8" i="15"/>
  <c r="HC8" i="15"/>
  <c r="ED9" i="15"/>
  <c r="EE9" i="15"/>
  <c r="EF9" i="15"/>
  <c r="EG9" i="15"/>
  <c r="EH9" i="15"/>
  <c r="EI9" i="15"/>
  <c r="EJ9" i="15"/>
  <c r="EK9" i="15"/>
  <c r="EL9" i="15"/>
  <c r="EM9" i="15"/>
  <c r="EN9" i="15"/>
  <c r="EO9" i="15"/>
  <c r="EP9" i="15"/>
  <c r="EQ9" i="15"/>
  <c r="ER9" i="15"/>
  <c r="ES9" i="15"/>
  <c r="ET9" i="15"/>
  <c r="EU9" i="15"/>
  <c r="EV9" i="15"/>
  <c r="EW9" i="15"/>
  <c r="EX9" i="15"/>
  <c r="EY9" i="15"/>
  <c r="EZ9" i="15"/>
  <c r="FA9" i="15"/>
  <c r="FB9" i="15"/>
  <c r="FC9" i="15"/>
  <c r="FD9" i="15"/>
  <c r="FE9" i="15"/>
  <c r="FF9" i="15"/>
  <c r="FG9" i="15"/>
  <c r="FH9" i="15"/>
  <c r="FI9" i="15"/>
  <c r="FJ9" i="15"/>
  <c r="FK9" i="15"/>
  <c r="FL9" i="15"/>
  <c r="FM9" i="15"/>
  <c r="FN9" i="15"/>
  <c r="FO9" i="15"/>
  <c r="FP9" i="15"/>
  <c r="FQ9" i="15"/>
  <c r="FR9" i="15"/>
  <c r="FS9" i="15"/>
  <c r="FT9" i="15"/>
  <c r="FU9" i="15"/>
  <c r="FV9" i="15"/>
  <c r="FW9" i="15"/>
  <c r="FX9" i="15"/>
  <c r="FY9" i="15"/>
  <c r="FZ9" i="15"/>
  <c r="GA9" i="15"/>
  <c r="GB9" i="15"/>
  <c r="GC9" i="15"/>
  <c r="GD9" i="15"/>
  <c r="GE9" i="15"/>
  <c r="GF9" i="15"/>
  <c r="GG9" i="15"/>
  <c r="GH9" i="15"/>
  <c r="GI9" i="15"/>
  <c r="GJ9" i="15"/>
  <c r="GK9" i="15"/>
  <c r="GL9" i="15"/>
  <c r="GM9" i="15"/>
  <c r="GN9" i="15"/>
  <c r="GO9" i="15"/>
  <c r="GP9" i="15"/>
  <c r="GQ9" i="15"/>
  <c r="GR9" i="15"/>
  <c r="GS9" i="15"/>
  <c r="GT9" i="15"/>
  <c r="GU9" i="15"/>
  <c r="GV9" i="15"/>
  <c r="GW9" i="15"/>
  <c r="GX9" i="15"/>
  <c r="GY9" i="15"/>
  <c r="GZ9" i="15"/>
  <c r="HA9" i="15"/>
  <c r="HB9" i="15"/>
  <c r="HC9" i="15"/>
  <c r="ED10" i="15"/>
  <c r="EE10" i="15"/>
  <c r="EF10" i="15"/>
  <c r="EG10" i="15"/>
  <c r="EH10" i="15"/>
  <c r="EI10" i="15"/>
  <c r="EJ10" i="15"/>
  <c r="EK10" i="15"/>
  <c r="EL10" i="15"/>
  <c r="EM10" i="15"/>
  <c r="EN10" i="15"/>
  <c r="EO10" i="15"/>
  <c r="EP10" i="15"/>
  <c r="EQ10" i="15"/>
  <c r="ER10" i="15"/>
  <c r="ES10" i="15"/>
  <c r="ET10" i="15"/>
  <c r="EU10" i="15"/>
  <c r="EV10" i="15"/>
  <c r="EW10" i="15"/>
  <c r="EX10" i="15"/>
  <c r="EY10" i="15"/>
  <c r="EZ10" i="15"/>
  <c r="FA10" i="15"/>
  <c r="FB10" i="15"/>
  <c r="FC10" i="15"/>
  <c r="FD10" i="15"/>
  <c r="FE10" i="15"/>
  <c r="FF10" i="15"/>
  <c r="FG10" i="15"/>
  <c r="FH10" i="15"/>
  <c r="FI10" i="15"/>
  <c r="FJ10" i="15"/>
  <c r="FK10" i="15"/>
  <c r="FL10" i="15"/>
  <c r="FM10" i="15"/>
  <c r="FN10" i="15"/>
  <c r="FO10" i="15"/>
  <c r="FP10" i="15"/>
  <c r="FQ10" i="15"/>
  <c r="FR10" i="15"/>
  <c r="FS10" i="15"/>
  <c r="FT10" i="15"/>
  <c r="FU10" i="15"/>
  <c r="FV10" i="15"/>
  <c r="FW10" i="15"/>
  <c r="FX10" i="15"/>
  <c r="FY10" i="15"/>
  <c r="FZ10" i="15"/>
  <c r="GA10" i="15"/>
  <c r="GB10" i="15"/>
  <c r="GC10" i="15"/>
  <c r="GD10" i="15"/>
  <c r="GE10" i="15"/>
  <c r="GF10" i="15"/>
  <c r="GG10" i="15"/>
  <c r="GH10" i="15"/>
  <c r="GI10" i="15"/>
  <c r="GJ10" i="15"/>
  <c r="GK10" i="15"/>
  <c r="GL10" i="15"/>
  <c r="GM10" i="15"/>
  <c r="GN10" i="15"/>
  <c r="GO10" i="15"/>
  <c r="GP10" i="15"/>
  <c r="GQ10" i="15"/>
  <c r="GR10" i="15"/>
  <c r="GS10" i="15"/>
  <c r="GT10" i="15"/>
  <c r="GU10" i="15"/>
  <c r="GV10" i="15"/>
  <c r="GW10" i="15"/>
  <c r="GX10" i="15"/>
  <c r="GY10" i="15"/>
  <c r="GZ10" i="15"/>
  <c r="HA10" i="15"/>
  <c r="HB10" i="15"/>
  <c r="HC10" i="15"/>
  <c r="ED11" i="15"/>
  <c r="EE11" i="15"/>
  <c r="EF11" i="15"/>
  <c r="EG11" i="15"/>
  <c r="EH11" i="15"/>
  <c r="EI11" i="15"/>
  <c r="EJ11" i="15"/>
  <c r="EK11" i="15"/>
  <c r="EL11" i="15"/>
  <c r="EM11" i="15"/>
  <c r="EN11" i="15"/>
  <c r="EO11" i="15"/>
  <c r="EP11" i="15"/>
  <c r="EQ11" i="15"/>
  <c r="ER11" i="15"/>
  <c r="ES11" i="15"/>
  <c r="ET11" i="15"/>
  <c r="EU11" i="15"/>
  <c r="EV11" i="15"/>
  <c r="EW11" i="15"/>
  <c r="EX11" i="15"/>
  <c r="EY11" i="15"/>
  <c r="EZ11" i="15"/>
  <c r="FA11" i="15"/>
  <c r="FB11" i="15"/>
  <c r="FC11" i="15"/>
  <c r="FD11" i="15"/>
  <c r="FE11" i="15"/>
  <c r="FF11" i="15"/>
  <c r="FG11" i="15"/>
  <c r="FH11" i="15"/>
  <c r="FI11" i="15"/>
  <c r="FJ11" i="15"/>
  <c r="FK11" i="15"/>
  <c r="FL11" i="15"/>
  <c r="FM11" i="15"/>
  <c r="FN11" i="15"/>
  <c r="FO11" i="15"/>
  <c r="FP11" i="15"/>
  <c r="FQ11" i="15"/>
  <c r="FR11" i="15"/>
  <c r="FS11" i="15"/>
  <c r="FT11" i="15"/>
  <c r="FU11" i="15"/>
  <c r="FV11" i="15"/>
  <c r="FW11" i="15"/>
  <c r="FX11" i="15"/>
  <c r="FY11" i="15"/>
  <c r="FZ11" i="15"/>
  <c r="GA11" i="15"/>
  <c r="GB11" i="15"/>
  <c r="GC11" i="15"/>
  <c r="GD11" i="15"/>
  <c r="GE11" i="15"/>
  <c r="GF11" i="15"/>
  <c r="GG11" i="15"/>
  <c r="GH11" i="15"/>
  <c r="GI11" i="15"/>
  <c r="GJ11" i="15"/>
  <c r="GK11" i="15"/>
  <c r="GL11" i="15"/>
  <c r="GM11" i="15"/>
  <c r="GN11" i="15"/>
  <c r="GO11" i="15"/>
  <c r="GP11" i="15"/>
  <c r="GQ11" i="15"/>
  <c r="GR11" i="15"/>
  <c r="GS11" i="15"/>
  <c r="GT11" i="15"/>
  <c r="GU11" i="15"/>
  <c r="GV11" i="15"/>
  <c r="GW11" i="15"/>
  <c r="GX11" i="15"/>
  <c r="GY11" i="15"/>
  <c r="GZ11" i="15"/>
  <c r="HA11" i="15"/>
  <c r="HB11" i="15"/>
  <c r="HC11" i="15"/>
  <c r="ED12" i="15"/>
  <c r="EE12" i="15"/>
  <c r="EF12" i="15"/>
  <c r="EG12" i="15"/>
  <c r="EH12" i="15"/>
  <c r="EI12" i="15"/>
  <c r="EJ12" i="15"/>
  <c r="EK12" i="15"/>
  <c r="EL12" i="15"/>
  <c r="EM12" i="15"/>
  <c r="EN12" i="15"/>
  <c r="EO12" i="15"/>
  <c r="EP12" i="15"/>
  <c r="EQ12" i="15"/>
  <c r="ER12" i="15"/>
  <c r="ES12" i="15"/>
  <c r="ET12" i="15"/>
  <c r="EU12" i="15"/>
  <c r="EV12" i="15"/>
  <c r="EW12" i="15"/>
  <c r="EX12" i="15"/>
  <c r="EY12" i="15"/>
  <c r="EZ12" i="15"/>
  <c r="FA12" i="15"/>
  <c r="FB12" i="15"/>
  <c r="FC12" i="15"/>
  <c r="FD12" i="15"/>
  <c r="FE12" i="15"/>
  <c r="FF12" i="15"/>
  <c r="FG12" i="15"/>
  <c r="FH12" i="15"/>
  <c r="FI12" i="15"/>
  <c r="FJ12" i="15"/>
  <c r="FK12" i="15"/>
  <c r="FL12" i="15"/>
  <c r="FM12" i="15"/>
  <c r="FN12" i="15"/>
  <c r="FO12" i="15"/>
  <c r="FP12" i="15"/>
  <c r="FQ12" i="15"/>
  <c r="FR12" i="15"/>
  <c r="FS12" i="15"/>
  <c r="FT12" i="15"/>
  <c r="FU12" i="15"/>
  <c r="FV12" i="15"/>
  <c r="FW12" i="15"/>
  <c r="FX12" i="15"/>
  <c r="FY12" i="15"/>
  <c r="FZ12" i="15"/>
  <c r="GA12" i="15"/>
  <c r="GB12" i="15"/>
  <c r="GC12" i="15"/>
  <c r="GD12" i="15"/>
  <c r="GE12" i="15"/>
  <c r="GF12" i="15"/>
  <c r="GG12" i="15"/>
  <c r="GH12" i="15"/>
  <c r="GI12" i="15"/>
  <c r="GJ12" i="15"/>
  <c r="GK12" i="15"/>
  <c r="GL12" i="15"/>
  <c r="GM12" i="15"/>
  <c r="GN12" i="15"/>
  <c r="GO12" i="15"/>
  <c r="GP12" i="15"/>
  <c r="GQ12" i="15"/>
  <c r="GR12" i="15"/>
  <c r="GS12" i="15"/>
  <c r="GT12" i="15"/>
  <c r="GU12" i="15"/>
  <c r="GV12" i="15"/>
  <c r="GW12" i="15"/>
  <c r="GX12" i="15"/>
  <c r="GY12" i="15"/>
  <c r="GZ12" i="15"/>
  <c r="HA12" i="15"/>
  <c r="HB12" i="15"/>
  <c r="HC12" i="15"/>
  <c r="ED13" i="15"/>
  <c r="EE13" i="15"/>
  <c r="EF13" i="15"/>
  <c r="EG13" i="15"/>
  <c r="EH13" i="15"/>
  <c r="EI13" i="15"/>
  <c r="EJ13" i="15"/>
  <c r="EK13" i="15"/>
  <c r="EL13" i="15"/>
  <c r="EM13" i="15"/>
  <c r="EN13" i="15"/>
  <c r="EO13" i="15"/>
  <c r="EP13" i="15"/>
  <c r="EQ13" i="15"/>
  <c r="ER13" i="15"/>
  <c r="ES13" i="15"/>
  <c r="ET13" i="15"/>
  <c r="EU13" i="15"/>
  <c r="EV13" i="15"/>
  <c r="EW13" i="15"/>
  <c r="EX13" i="15"/>
  <c r="EY13" i="15"/>
  <c r="EZ13" i="15"/>
  <c r="FA13" i="15"/>
  <c r="FB13" i="15"/>
  <c r="FC13" i="15"/>
  <c r="FD13" i="15"/>
  <c r="FE13" i="15"/>
  <c r="FF13" i="15"/>
  <c r="FG13" i="15"/>
  <c r="FH13" i="15"/>
  <c r="FI13" i="15"/>
  <c r="FJ13" i="15"/>
  <c r="FK13" i="15"/>
  <c r="FL13" i="15"/>
  <c r="FM13" i="15"/>
  <c r="FN13" i="15"/>
  <c r="FO13" i="15"/>
  <c r="FP13" i="15"/>
  <c r="FQ13" i="15"/>
  <c r="FR13" i="15"/>
  <c r="FS13" i="15"/>
  <c r="FT13" i="15"/>
  <c r="FU13" i="15"/>
  <c r="FV13" i="15"/>
  <c r="FW13" i="15"/>
  <c r="FX13" i="15"/>
  <c r="FY13" i="15"/>
  <c r="FZ13" i="15"/>
  <c r="GA13" i="15"/>
  <c r="GB13" i="15"/>
  <c r="GC13" i="15"/>
  <c r="GD13" i="15"/>
  <c r="GE13" i="15"/>
  <c r="GF13" i="15"/>
  <c r="GG13" i="15"/>
  <c r="GH13" i="15"/>
  <c r="GI13" i="15"/>
  <c r="GJ13" i="15"/>
  <c r="GK13" i="15"/>
  <c r="GL13" i="15"/>
  <c r="GM13" i="15"/>
  <c r="GN13" i="15"/>
  <c r="GO13" i="15"/>
  <c r="GP13" i="15"/>
  <c r="GQ13" i="15"/>
  <c r="GR13" i="15"/>
  <c r="GS13" i="15"/>
  <c r="GT13" i="15"/>
  <c r="GU13" i="15"/>
  <c r="GV13" i="15"/>
  <c r="GW13" i="15"/>
  <c r="GX13" i="15"/>
  <c r="GY13" i="15"/>
  <c r="GZ13" i="15"/>
  <c r="HA13" i="15"/>
  <c r="HB13" i="15"/>
  <c r="HC13" i="15"/>
  <c r="ED14" i="15"/>
  <c r="EE14" i="15"/>
  <c r="EF14" i="15"/>
  <c r="EG14" i="15"/>
  <c r="EH14" i="15"/>
  <c r="EI14" i="15"/>
  <c r="EJ14" i="15"/>
  <c r="EK14" i="15"/>
  <c r="EL14" i="15"/>
  <c r="EM14" i="15"/>
  <c r="EN14" i="15"/>
  <c r="EO14" i="15"/>
  <c r="EP14" i="15"/>
  <c r="EQ14" i="15"/>
  <c r="ER14" i="15"/>
  <c r="ES14" i="15"/>
  <c r="ET14" i="15"/>
  <c r="EU14" i="15"/>
  <c r="EV14" i="15"/>
  <c r="EW14" i="15"/>
  <c r="EX14" i="15"/>
  <c r="EY14" i="15"/>
  <c r="EZ14" i="15"/>
  <c r="FA14" i="15"/>
  <c r="FB14" i="15"/>
  <c r="FC14" i="15"/>
  <c r="FD14" i="15"/>
  <c r="FE14" i="15"/>
  <c r="FF14" i="15"/>
  <c r="FG14" i="15"/>
  <c r="FH14" i="15"/>
  <c r="FI14" i="15"/>
  <c r="FJ14" i="15"/>
  <c r="FK14" i="15"/>
  <c r="FL14" i="15"/>
  <c r="FM14" i="15"/>
  <c r="FN14" i="15"/>
  <c r="FO14" i="15"/>
  <c r="FP14" i="15"/>
  <c r="FQ14" i="15"/>
  <c r="FR14" i="15"/>
  <c r="FS14" i="15"/>
  <c r="FT14" i="15"/>
  <c r="FU14" i="15"/>
  <c r="FV14" i="15"/>
  <c r="FW14" i="15"/>
  <c r="FX14" i="15"/>
  <c r="FY14" i="15"/>
  <c r="FZ14" i="15"/>
  <c r="GA14" i="15"/>
  <c r="GB14" i="15"/>
  <c r="GC14" i="15"/>
  <c r="GD14" i="15"/>
  <c r="GE14" i="15"/>
  <c r="GF14" i="15"/>
  <c r="GG14" i="15"/>
  <c r="GH14" i="15"/>
  <c r="GI14" i="15"/>
  <c r="GJ14" i="15"/>
  <c r="GK14" i="15"/>
  <c r="GL14" i="15"/>
  <c r="GM14" i="15"/>
  <c r="GN14" i="15"/>
  <c r="GO14" i="15"/>
  <c r="GP14" i="15"/>
  <c r="GQ14" i="15"/>
  <c r="GR14" i="15"/>
  <c r="GS14" i="15"/>
  <c r="GT14" i="15"/>
  <c r="GU14" i="15"/>
  <c r="GV14" i="15"/>
  <c r="GW14" i="15"/>
  <c r="GX14" i="15"/>
  <c r="GY14" i="15"/>
  <c r="GZ14" i="15"/>
  <c r="HA14" i="15"/>
  <c r="HB14" i="15"/>
  <c r="HC14" i="15"/>
  <c r="ED15" i="15"/>
  <c r="EE15" i="15"/>
  <c r="EF15" i="15"/>
  <c r="EG15" i="15"/>
  <c r="EH15" i="15"/>
  <c r="EI15" i="15"/>
  <c r="EJ15" i="15"/>
  <c r="EK15" i="15"/>
  <c r="EL15" i="15"/>
  <c r="EM15" i="15"/>
  <c r="EN15" i="15"/>
  <c r="EO15" i="15"/>
  <c r="EP15" i="15"/>
  <c r="EQ15" i="15"/>
  <c r="ER15" i="15"/>
  <c r="ES15" i="15"/>
  <c r="ET15" i="15"/>
  <c r="EU15" i="15"/>
  <c r="EV15" i="15"/>
  <c r="EW15" i="15"/>
  <c r="EX15" i="15"/>
  <c r="EY15" i="15"/>
  <c r="EZ15" i="15"/>
  <c r="FA15" i="15"/>
  <c r="FB15" i="15"/>
  <c r="FC15" i="15"/>
  <c r="FD15" i="15"/>
  <c r="FE15" i="15"/>
  <c r="FF15" i="15"/>
  <c r="FG15" i="15"/>
  <c r="FH15" i="15"/>
  <c r="FI15" i="15"/>
  <c r="FJ15" i="15"/>
  <c r="FK15" i="15"/>
  <c r="FL15" i="15"/>
  <c r="FM15" i="15"/>
  <c r="FN15" i="15"/>
  <c r="FO15" i="15"/>
  <c r="FP15" i="15"/>
  <c r="FQ15" i="15"/>
  <c r="FR15" i="15"/>
  <c r="FS15" i="15"/>
  <c r="FT15" i="15"/>
  <c r="FU15" i="15"/>
  <c r="FV15" i="15"/>
  <c r="FW15" i="15"/>
  <c r="FX15" i="15"/>
  <c r="FY15" i="15"/>
  <c r="FZ15" i="15"/>
  <c r="GA15" i="15"/>
  <c r="GB15" i="15"/>
  <c r="GC15" i="15"/>
  <c r="GD15" i="15"/>
  <c r="GE15" i="15"/>
  <c r="GF15" i="15"/>
  <c r="GG15" i="15"/>
  <c r="GH15" i="15"/>
  <c r="GI15" i="15"/>
  <c r="GJ15" i="15"/>
  <c r="GK15" i="15"/>
  <c r="GL15" i="15"/>
  <c r="GM15" i="15"/>
  <c r="GN15" i="15"/>
  <c r="GO15" i="15"/>
  <c r="GP15" i="15"/>
  <c r="GQ15" i="15"/>
  <c r="GR15" i="15"/>
  <c r="GS15" i="15"/>
  <c r="GT15" i="15"/>
  <c r="GU15" i="15"/>
  <c r="GV15" i="15"/>
  <c r="GW15" i="15"/>
  <c r="GX15" i="15"/>
  <c r="GY15" i="15"/>
  <c r="GZ15" i="15"/>
  <c r="HA15" i="15"/>
  <c r="HB15" i="15"/>
  <c r="HC15" i="15"/>
  <c r="EC15" i="15"/>
  <c r="EC14" i="15"/>
  <c r="EC13" i="15"/>
  <c r="EC12" i="15"/>
  <c r="EC11" i="15"/>
  <c r="EC10" i="15"/>
  <c r="EC9" i="15"/>
  <c r="EC8" i="15"/>
  <c r="EC7" i="15"/>
  <c r="EC6" i="15"/>
  <c r="EC5" i="15"/>
  <c r="EC4" i="15"/>
  <c r="EC3" i="15"/>
  <c r="EC2" i="15"/>
  <c r="C33" i="4" l="1"/>
  <c r="C34" i="4" s="1"/>
  <c r="E18" i="10"/>
  <c r="E19" i="10"/>
  <c r="E20" i="4" s="1"/>
  <c r="E20" i="10"/>
  <c r="E21" i="4" s="1"/>
  <c r="E21" i="10"/>
  <c r="E22" i="4" s="1"/>
  <c r="E22" i="10"/>
  <c r="E23" i="4" s="1"/>
  <c r="E23" i="10"/>
  <c r="E24" i="4" s="1"/>
  <c r="E24" i="10"/>
  <c r="E25" i="4" s="1"/>
  <c r="E25" i="10"/>
  <c r="E26" i="4" s="1"/>
  <c r="E26" i="10"/>
  <c r="E27" i="4" s="1"/>
  <c r="E27" i="10"/>
  <c r="E28" i="4" s="1"/>
  <c r="E17" i="10"/>
  <c r="C18" i="10"/>
  <c r="C19" i="10"/>
  <c r="C20" i="4" s="1"/>
  <c r="C20" i="10"/>
  <c r="C21" i="4" s="1"/>
  <c r="C21" i="10"/>
  <c r="C22" i="4" s="1"/>
  <c r="C22" i="10"/>
  <c r="C23" i="4" s="1"/>
  <c r="C23" i="10"/>
  <c r="C24" i="4" s="1"/>
  <c r="C24" i="10"/>
  <c r="C25" i="4" s="1"/>
  <c r="C25" i="10"/>
  <c r="C26" i="4" s="1"/>
  <c r="C26" i="10"/>
  <c r="C27" i="4" s="1"/>
  <c r="C27" i="10"/>
  <c r="C28" i="4" s="1"/>
  <c r="C17" i="10"/>
  <c r="B19" i="10"/>
  <c r="B20" i="4" s="1"/>
  <c r="B20" i="10"/>
  <c r="B21" i="4" s="1"/>
  <c r="B21" i="10"/>
  <c r="B22" i="4" s="1"/>
  <c r="B22" i="10"/>
  <c r="B23" i="4" s="1"/>
  <c r="B23" i="10"/>
  <c r="B24" i="4" s="1"/>
  <c r="B24" i="10"/>
  <c r="B25" i="4" s="1"/>
  <c r="B25" i="10"/>
  <c r="B26" i="4" s="1"/>
  <c r="B26" i="10"/>
  <c r="B27" i="4" s="1"/>
  <c r="B27" i="10"/>
  <c r="B28" i="4" s="1"/>
  <c r="B18" i="10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  <c r="F3" i="8"/>
  <c r="B21" i="8" l="1"/>
  <c r="B22" i="8"/>
  <c r="E22" i="6"/>
  <c r="E21" i="6"/>
  <c r="D22" i="5"/>
  <c r="E22" i="5"/>
  <c r="F22" i="8" s="1"/>
  <c r="C22" i="5"/>
  <c r="D21" i="5"/>
  <c r="E21" i="5"/>
  <c r="F21" i="8" s="1"/>
  <c r="C21" i="5"/>
  <c r="C22" i="8" l="1"/>
  <c r="C21" i="8"/>
  <c r="E3" i="6"/>
  <c r="D4" i="10"/>
  <c r="D4" i="4" s="1"/>
  <c r="C18" i="6" l="1"/>
  <c r="D18" i="6"/>
  <c r="B18" i="6"/>
  <c r="E17" i="6"/>
  <c r="D17" i="8"/>
  <c r="D19" i="8"/>
  <c r="D20" i="8"/>
  <c r="B19" i="8"/>
  <c r="B20" i="8"/>
  <c r="C20" i="6"/>
  <c r="C19" i="8" l="1"/>
  <c r="C20" i="8"/>
  <c r="B8" i="9"/>
  <c r="E3" i="10"/>
  <c r="E3" i="4" s="1"/>
  <c r="E4" i="10"/>
  <c r="E4" i="4" s="1"/>
  <c r="E10" i="10"/>
  <c r="E10" i="4" s="1"/>
  <c r="E12" i="10"/>
  <c r="E12" i="4" s="1"/>
  <c r="E13" i="10"/>
  <c r="E13" i="4" s="1"/>
  <c r="E15" i="10"/>
  <c r="E15" i="4" s="1"/>
  <c r="E16" i="10"/>
  <c r="E16" i="4" s="1"/>
  <c r="E17" i="4"/>
  <c r="B4" i="10"/>
  <c r="B4" i="4" s="1"/>
  <c r="B8" i="10"/>
  <c r="B8" i="4" s="1"/>
  <c r="B10" i="10"/>
  <c r="B10" i="4" s="1"/>
  <c r="B12" i="10"/>
  <c r="B12" i="4" s="1"/>
  <c r="B13" i="10"/>
  <c r="B13" i="4" s="1"/>
  <c r="B15" i="10"/>
  <c r="B15" i="4" s="1"/>
  <c r="B16" i="10"/>
  <c r="B16" i="4" s="1"/>
  <c r="B17" i="10"/>
  <c r="B17" i="4" s="1"/>
  <c r="C4" i="10"/>
  <c r="C8" i="10"/>
  <c r="C8" i="4" s="1"/>
  <c r="C10" i="10"/>
  <c r="C10" i="4" s="1"/>
  <c r="C12" i="10"/>
  <c r="C12" i="4" s="1"/>
  <c r="C13" i="10"/>
  <c r="C13" i="4" s="1"/>
  <c r="C15" i="10"/>
  <c r="C15" i="4" s="1"/>
  <c r="C16" i="10"/>
  <c r="C16" i="4" s="1"/>
  <c r="C17" i="4"/>
  <c r="E8" i="10"/>
  <c r="E8" i="4" s="1"/>
  <c r="C3" i="10"/>
  <c r="C3" i="4" s="1"/>
  <c r="B3" i="10"/>
  <c r="B3" i="4" s="1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8" i="8"/>
  <c r="D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8" i="8"/>
  <c r="B17" i="8"/>
  <c r="B3" i="8"/>
  <c r="C3" i="8" l="1"/>
  <c r="C4" i="4"/>
  <c r="C17" i="8"/>
  <c r="C9" i="8"/>
  <c r="C18" i="8"/>
  <c r="C8" i="8"/>
  <c r="C16" i="8"/>
  <c r="C7" i="8"/>
  <c r="C15" i="8"/>
  <c r="C6" i="8"/>
  <c r="C11" i="8"/>
  <c r="C14" i="8"/>
  <c r="C13" i="8"/>
  <c r="C4" i="8"/>
  <c r="C10" i="8"/>
  <c r="C5" i="8"/>
  <c r="C12" i="8"/>
  <c r="E11" i="6" l="1"/>
  <c r="E12" i="6"/>
  <c r="E10" i="6"/>
  <c r="E4" i="6"/>
  <c r="E6" i="6"/>
  <c r="E8" i="6"/>
  <c r="E15" i="6"/>
  <c r="E16" i="6"/>
  <c r="E18" i="6"/>
  <c r="E14" i="6"/>
  <c r="C7" i="6"/>
  <c r="C5" i="6"/>
  <c r="E5" i="6" s="1"/>
  <c r="E7" i="6" l="1"/>
  <c r="C19" i="6"/>
</calcChain>
</file>

<file path=xl/sharedStrings.xml><?xml version="1.0" encoding="utf-8"?>
<sst xmlns="http://schemas.openxmlformats.org/spreadsheetml/2006/main" count="716" uniqueCount="325">
  <si>
    <t>BHRaSYC - BAU Heat Rate and Start Year Capacity</t>
  </si>
  <si>
    <t xml:space="preserve">Sources : </t>
  </si>
  <si>
    <t>Capacity forecast and efficiencies</t>
  </si>
  <si>
    <t>GEXIT</t>
  </si>
  <si>
    <t>CHP technical data</t>
  </si>
  <si>
    <t>US department of energy page 1</t>
  </si>
  <si>
    <t>Waste to energy technical data</t>
  </si>
  <si>
    <t>Worldenergy page 5</t>
  </si>
  <si>
    <t>Historical capacities</t>
  </si>
  <si>
    <t>ENTSO-E Statistical Factsheets 2018, 2021 and 2022</t>
  </si>
  <si>
    <t>Historical capacities for solar and wind power</t>
  </si>
  <si>
    <t>IRENA Renewable Energy Statistics 2023</t>
  </si>
  <si>
    <t>Split between solar rooftop PV and utilty scale PV</t>
  </si>
  <si>
    <t>Solar Power europe : EU Market Outlook 2023-2026, part 1.3, p.29</t>
  </si>
  <si>
    <t>CCS Efficiencies</t>
  </si>
  <si>
    <t>EU Asset Database</t>
  </si>
  <si>
    <t>Notes:</t>
  </si>
  <si>
    <t>Start year capacities are calculted, start year capacity is the sum of Old and Young capacities for each technology in 2021</t>
  </si>
  <si>
    <t>GEXIT data gives the Young capacites in 2025. Subtracting 2025 young capacity from total start year capacity gives old capacity in 2021.</t>
  </si>
  <si>
    <t xml:space="preserve"> "old" capacities are capacities built before 2010 and are indicated in the year 2009</t>
  </si>
  <si>
    <t>"Young" capacities are capacities built between 2010 and 2021 and are currently indicated in the year 2021</t>
  </si>
  <si>
    <t>"New" capacities are capacities built after 2021</t>
  </si>
  <si>
    <t xml:space="preserve">In order to fit with EI EPS model : </t>
  </si>
  <si>
    <t>- EU CHP plants are put in the Natural gas steam turbine category</t>
  </si>
  <si>
    <t>- EU OCGT plants are put in the Natural gas peaker category</t>
  </si>
  <si>
    <t>- EU CCGT plants are put in the Natural gas combined cycle category</t>
  </si>
  <si>
    <t>Data</t>
  </si>
  <si>
    <t>hard coal</t>
  </si>
  <si>
    <t>nuclear_old</t>
  </si>
  <si>
    <t>hydo</t>
  </si>
  <si>
    <t>onshore wind</t>
  </si>
  <si>
    <t>-</t>
  </si>
  <si>
    <t>solar pv</t>
  </si>
  <si>
    <t>solar thermal</t>
  </si>
  <si>
    <t>biomass</t>
  </si>
  <si>
    <t>geothermal</t>
  </si>
  <si>
    <t>lignite</t>
  </si>
  <si>
    <t>offshore wind</t>
  </si>
  <si>
    <t>crude oil</t>
  </si>
  <si>
    <t>municipal solid waste</t>
  </si>
  <si>
    <t>other renewable</t>
  </si>
  <si>
    <t>CCGT</t>
  </si>
  <si>
    <t>OCGT</t>
  </si>
  <si>
    <t>Gas CHP</t>
  </si>
  <si>
    <t>Gas tot</t>
  </si>
  <si>
    <t>Solar Tot</t>
  </si>
  <si>
    <t>Pumped storage fleet</t>
  </si>
  <si>
    <t>Solar Utility scale PV</t>
  </si>
  <si>
    <t>Solar roof fleet PV</t>
  </si>
  <si>
    <t>Note</t>
  </si>
  <si>
    <t xml:space="preserve">For wind and solar, 2020, 2021 and 2022 capacities are taken from IRENA statistics </t>
  </si>
  <si>
    <t>Data ENTSO-E Statistical Factsheet</t>
  </si>
  <si>
    <t>Data IRENA Renewable Statistics</t>
  </si>
  <si>
    <t>Data between for 2019 and 2020 are interpolated from 2018 and 2021 data</t>
  </si>
  <si>
    <t>* for combustion and steam turbine, we take the split of each in 2025 (found in GEXIT) and we assume the same split for 2018 to 2022</t>
  </si>
  <si>
    <t>Split between Utility Scale and Rooftop PV</t>
  </si>
  <si>
    <t>Source : Solar Power europe : EU Market Outlook 2023-2026, part 1.3, p.29</t>
  </si>
  <si>
    <t>% split</t>
  </si>
  <si>
    <t xml:space="preserve">Utility Scale solar </t>
  </si>
  <si>
    <t>Rooftop solar</t>
  </si>
  <si>
    <t>Data 2025</t>
  </si>
  <si>
    <t>Young (MW)</t>
  </si>
  <si>
    <t>Old (MW)</t>
  </si>
  <si>
    <t>Extended (MW)</t>
  </si>
  <si>
    <t>Tot</t>
  </si>
  <si>
    <t>solar tot</t>
  </si>
  <si>
    <t>No data (we assume everything is old)</t>
  </si>
  <si>
    <t xml:space="preserve">solar thermal </t>
  </si>
  <si>
    <t>Sources:</t>
  </si>
  <si>
    <t>GEXIT asset 2025</t>
  </si>
  <si>
    <t>Data 2020</t>
  </si>
  <si>
    <t>New(MW)</t>
  </si>
  <si>
    <t>Total (MW)</t>
  </si>
  <si>
    <t>We assume the "young" capacity available in 2025 is already available in 2020</t>
  </si>
  <si>
    <t>After 2020, we assume a decomission of "old" capacities to reach the level of 2025</t>
  </si>
  <si>
    <t>In order to obtain old capacities in 2020 we take the young capacities of 2025 and we substract these capacities from total 2020 capacities</t>
  </si>
  <si>
    <t>Yield</t>
  </si>
  <si>
    <t>Young (MWh fuel/MWh elec)</t>
  </si>
  <si>
    <t>Old (MWh fuel/MWh elec)</t>
  </si>
  <si>
    <t>Extended (MWh fuel/MWh_elec)</t>
  </si>
  <si>
    <t>New (MWh fuel/MWh_elec)</t>
  </si>
  <si>
    <t>33% of efficiency is taken for young, old and extended, and 37% for new (EPR efficiency)</t>
  </si>
  <si>
    <t>natural gas combined cycle</t>
  </si>
  <si>
    <t>OCGT (gas peaker)</t>
  </si>
  <si>
    <t>Gas CHP (gas steam turbine)</t>
  </si>
  <si>
    <t>petroleum</t>
  </si>
  <si>
    <t>heavy or residual fuel oil</t>
  </si>
  <si>
    <t>hard coal w CCS</t>
  </si>
  <si>
    <t>natural gas combined cycle w CCS</t>
  </si>
  <si>
    <t>biomass w CCS</t>
  </si>
  <si>
    <t>lignite w CCS</t>
  </si>
  <si>
    <t>small modular reactor</t>
  </si>
  <si>
    <t>33% of efficiency is taken (as for nuclear gen III)</t>
  </si>
  <si>
    <t>hydogen combustion turbine</t>
  </si>
  <si>
    <t>https://www.europarl.europa.eu/RegData/etudes/BRIE/2021/689332/EPRS_BRI(2021)689332_EN.pdf</t>
  </si>
  <si>
    <t>hydogen combined cycle</t>
  </si>
  <si>
    <t>no data available in GEXIT we put the same for old, new and young</t>
  </si>
  <si>
    <t>US department of energy</t>
  </si>
  <si>
    <t>Energy education</t>
  </si>
  <si>
    <t>EPS - US model</t>
  </si>
  <si>
    <t>Worldenergy</t>
  </si>
  <si>
    <t>EU - Asset database</t>
  </si>
  <si>
    <t>Young (BTU/MWh elec)</t>
  </si>
  <si>
    <t>Old (BTU/MWh elec)</t>
  </si>
  <si>
    <t>Extended (BTU/MWh_elec)</t>
  </si>
  <si>
    <t>New (BTU/MWh_elec)</t>
  </si>
  <si>
    <t>Heat Rates (BTU/(MW*hour))</t>
  </si>
  <si>
    <t>Vintage1891</t>
  </si>
  <si>
    <t>Vintage1892</t>
  </si>
  <si>
    <t>Vintage1893</t>
  </si>
  <si>
    <t>Vintage1894</t>
  </si>
  <si>
    <t>Vintage1895</t>
  </si>
  <si>
    <t>Vintage1896</t>
  </si>
  <si>
    <t>Vintage1897</t>
  </si>
  <si>
    <t>Vintage1898</t>
  </si>
  <si>
    <t>Vintage1899</t>
  </si>
  <si>
    <t>Vintage1900</t>
  </si>
  <si>
    <t>Vintage1901</t>
  </si>
  <si>
    <t>Vintage1902</t>
  </si>
  <si>
    <t>Vintage1903</t>
  </si>
  <si>
    <t>Vintage1904</t>
  </si>
  <si>
    <t>Vintage1905</t>
  </si>
  <si>
    <t>Vintage1906</t>
  </si>
  <si>
    <t>Vintage1907</t>
  </si>
  <si>
    <t>Vintage1908</t>
  </si>
  <si>
    <t>Vintage1909</t>
  </si>
  <si>
    <t>Vintage1910</t>
  </si>
  <si>
    <t>Vintage1911</t>
  </si>
  <si>
    <t>Vintage1912</t>
  </si>
  <si>
    <t>Vintage1913</t>
  </si>
  <si>
    <t>Vintage1914</t>
  </si>
  <si>
    <t>Vintage1915</t>
  </si>
  <si>
    <t>Vintage1916</t>
  </si>
  <si>
    <t>Vintage1917</t>
  </si>
  <si>
    <t>Vintage1918</t>
  </si>
  <si>
    <t>Vintage1919</t>
  </si>
  <si>
    <t>Vintage1920</t>
  </si>
  <si>
    <t>Vintage1921</t>
  </si>
  <si>
    <t>Vintage1922</t>
  </si>
  <si>
    <t>Vintage1923</t>
  </si>
  <si>
    <t>Vintage1924</t>
  </si>
  <si>
    <t>Vintage1925</t>
  </si>
  <si>
    <t>Vintage1926</t>
  </si>
  <si>
    <t>Vintage1927</t>
  </si>
  <si>
    <t>Vintage1928</t>
  </si>
  <si>
    <t>Vintage1929</t>
  </si>
  <si>
    <t>Vintage1930</t>
  </si>
  <si>
    <t>Vintage1931</t>
  </si>
  <si>
    <t>Vintage1932</t>
  </si>
  <si>
    <t>Vintage1933</t>
  </si>
  <si>
    <t>Vintage1934</t>
  </si>
  <si>
    <t>Vintage1935</t>
  </si>
  <si>
    <t>Vintage1936</t>
  </si>
  <si>
    <t>Vintage1937</t>
  </si>
  <si>
    <t>Vintage1938</t>
  </si>
  <si>
    <t>Vintage1939</t>
  </si>
  <si>
    <t>Vintage1940</t>
  </si>
  <si>
    <t>Vintage1941</t>
  </si>
  <si>
    <t>Vintage1942</t>
  </si>
  <si>
    <t>Vintage1943</t>
  </si>
  <si>
    <t>Vintage1944</t>
  </si>
  <si>
    <t>Vintage1945</t>
  </si>
  <si>
    <t>Vintage1946</t>
  </si>
  <si>
    <t>Vintage1947</t>
  </si>
  <si>
    <t>Vintage1948</t>
  </si>
  <si>
    <t>Vintage1949</t>
  </si>
  <si>
    <t>Vintage1950</t>
  </si>
  <si>
    <t>Vintage1951</t>
  </si>
  <si>
    <t>Vintage1952</t>
  </si>
  <si>
    <t>Vintage1953</t>
  </si>
  <si>
    <t>Vintage1954</t>
  </si>
  <si>
    <t>Vintage1955</t>
  </si>
  <si>
    <t>Vintage1956</t>
  </si>
  <si>
    <t>Vintage1957</t>
  </si>
  <si>
    <t>Vintage1958</t>
  </si>
  <si>
    <t>Vintage1959</t>
  </si>
  <si>
    <t>Vintage1960</t>
  </si>
  <si>
    <t>Vintage1961</t>
  </si>
  <si>
    <t>Vintage1962</t>
  </si>
  <si>
    <t>Vintage1963</t>
  </si>
  <si>
    <t>Vintage1964</t>
  </si>
  <si>
    <t>Vintage1965</t>
  </si>
  <si>
    <t>Vintage1966</t>
  </si>
  <si>
    <t>Vintage1967</t>
  </si>
  <si>
    <t>Vintage1968</t>
  </si>
  <si>
    <t>Vintage1969</t>
  </si>
  <si>
    <t>Vintage1970</t>
  </si>
  <si>
    <t>Vintage1971</t>
  </si>
  <si>
    <t>Vintage1972</t>
  </si>
  <si>
    <t>Vintage1973</t>
  </si>
  <si>
    <t>Vintage1974</t>
  </si>
  <si>
    <t>Vintage1975</t>
  </si>
  <si>
    <t>Vintage1976</t>
  </si>
  <si>
    <t>Vintage1977</t>
  </si>
  <si>
    <t>Vintage1978</t>
  </si>
  <si>
    <t>Vintage1979</t>
  </si>
  <si>
    <t>Vintage1980</t>
  </si>
  <si>
    <t>Vintage1981</t>
  </si>
  <si>
    <t>Vintage1982</t>
  </si>
  <si>
    <t>Vintage1983</t>
  </si>
  <si>
    <t>Vintage1984</t>
  </si>
  <si>
    <t>Vintage1985</t>
  </si>
  <si>
    <t>Vintage1986</t>
  </si>
  <si>
    <t>Vintage1987</t>
  </si>
  <si>
    <t>Vintage1988</t>
  </si>
  <si>
    <t>Vintage1989</t>
  </si>
  <si>
    <t>Vintage1990</t>
  </si>
  <si>
    <t>Vintage1991</t>
  </si>
  <si>
    <t>Vintage1992</t>
  </si>
  <si>
    <t>Vintage1993</t>
  </si>
  <si>
    <t>Vintage1994</t>
  </si>
  <si>
    <t>Vintage1995</t>
  </si>
  <si>
    <t>Vintage1996</t>
  </si>
  <si>
    <t>Vintage1997</t>
  </si>
  <si>
    <t>Vintage1998</t>
  </si>
  <si>
    <t>Vintage1999</t>
  </si>
  <si>
    <t>Vintage2000</t>
  </si>
  <si>
    <t>Vintage2001</t>
  </si>
  <si>
    <t>Vintage2002</t>
  </si>
  <si>
    <t>Vintage2003</t>
  </si>
  <si>
    <t>Vintage2004</t>
  </si>
  <si>
    <t>Vintage2005</t>
  </si>
  <si>
    <t>Vintage2006</t>
  </si>
  <si>
    <t>Vintage2007</t>
  </si>
  <si>
    <t>Vintage2008</t>
  </si>
  <si>
    <t>Vintage2009</t>
  </si>
  <si>
    <t>Vintage2010</t>
  </si>
  <si>
    <t>Vintage2011</t>
  </si>
  <si>
    <t>Vintage2012</t>
  </si>
  <si>
    <t>Vintage2013</t>
  </si>
  <si>
    <t>Vintage2014</t>
  </si>
  <si>
    <t>Vintage2015</t>
  </si>
  <si>
    <t>Vintage2016</t>
  </si>
  <si>
    <t>Vintage2017</t>
  </si>
  <si>
    <t>Vintage2018</t>
  </si>
  <si>
    <t>Vintage2019</t>
  </si>
  <si>
    <t>Vintage2020</t>
  </si>
  <si>
    <t>Vintage2021</t>
  </si>
  <si>
    <t>Vintage2022</t>
  </si>
  <si>
    <t>Vintage2023</t>
  </si>
  <si>
    <t>Vintage2024</t>
  </si>
  <si>
    <t>Vintage2025</t>
  </si>
  <si>
    <t>Vintage2026</t>
  </si>
  <si>
    <t>Vintage2027</t>
  </si>
  <si>
    <t>Vintage2028</t>
  </si>
  <si>
    <t>Vintage2029</t>
  </si>
  <si>
    <t>Vintage2030</t>
  </si>
  <si>
    <t>Vintage2031</t>
  </si>
  <si>
    <t>Vintage2032</t>
  </si>
  <si>
    <t>Vintage2033</t>
  </si>
  <si>
    <t>Vintage2034</t>
  </si>
  <si>
    <t>Vintage2035</t>
  </si>
  <si>
    <t>Vintage2036</t>
  </si>
  <si>
    <t>Vintage2037</t>
  </si>
  <si>
    <t>Vintage2038</t>
  </si>
  <si>
    <t>Vintage2039</t>
  </si>
  <si>
    <t>Vintage2040</t>
  </si>
  <si>
    <t>Vintage2041</t>
  </si>
  <si>
    <t>Vintage2042</t>
  </si>
  <si>
    <t>Vintage2043</t>
  </si>
  <si>
    <t>Vintage2044</t>
  </si>
  <si>
    <t>Vintage2045</t>
  </si>
  <si>
    <t>Vintage2046</t>
  </si>
  <si>
    <t>Vintage2047</t>
  </si>
  <si>
    <t>Vintage2048</t>
  </si>
  <si>
    <t>Vintage2049</t>
  </si>
  <si>
    <t>Vintage2050</t>
  </si>
  <si>
    <t>Vintage2051</t>
  </si>
  <si>
    <t>Vintage2052</t>
  </si>
  <si>
    <t>Vintage2053</t>
  </si>
  <si>
    <t>Vintage2054</t>
  </si>
  <si>
    <t>Vintage2055</t>
  </si>
  <si>
    <t>Vintage2056</t>
  </si>
  <si>
    <t>Vintage2057</t>
  </si>
  <si>
    <t>Vintage2058</t>
  </si>
  <si>
    <t>Vintage2059</t>
  </si>
  <si>
    <t>Vintage2060</t>
  </si>
  <si>
    <t>Vintage2061</t>
  </si>
  <si>
    <t>Vintage2062</t>
  </si>
  <si>
    <t>Vintage2063</t>
  </si>
  <si>
    <t>Vintage2064</t>
  </si>
  <si>
    <t>Vintage2065</t>
  </si>
  <si>
    <t>Vintage2066</t>
  </si>
  <si>
    <t>Vintage2067</t>
  </si>
  <si>
    <t>Vintage2068</t>
  </si>
  <si>
    <t>Vintage2069</t>
  </si>
  <si>
    <t>Vintage2070</t>
  </si>
  <si>
    <t>Vintage2071</t>
  </si>
  <si>
    <t>Vintage2072</t>
  </si>
  <si>
    <t>Vintage2073</t>
  </si>
  <si>
    <t>Vintage2074</t>
  </si>
  <si>
    <t>Vintage2075</t>
  </si>
  <si>
    <t>Vintage2076</t>
  </si>
  <si>
    <t>Vintage2077</t>
  </si>
  <si>
    <t>Vintage2078</t>
  </si>
  <si>
    <t>Vintage2079</t>
  </si>
  <si>
    <t>Vintage2080</t>
  </si>
  <si>
    <t>Vintage2081</t>
  </si>
  <si>
    <t>Vintage2082</t>
  </si>
  <si>
    <t>Vintage2083</t>
  </si>
  <si>
    <t>Vintage2084</t>
  </si>
  <si>
    <t>Vintage2085</t>
  </si>
  <si>
    <t>Vintage2086</t>
  </si>
  <si>
    <t>Vintage2087</t>
  </si>
  <si>
    <t>Vintage2088</t>
  </si>
  <si>
    <t>Vintage2089</t>
  </si>
  <si>
    <t>Vintage2090</t>
  </si>
  <si>
    <t>Vintage2091</t>
  </si>
  <si>
    <t>Vintage2092</t>
  </si>
  <si>
    <t>Vintage2093</t>
  </si>
  <si>
    <t>Vintage2094</t>
  </si>
  <si>
    <t>Vintage2095</t>
  </si>
  <si>
    <t>Vintage2096</t>
  </si>
  <si>
    <t>Vintage2097</t>
  </si>
  <si>
    <t>Vintage2098</t>
  </si>
  <si>
    <t>Vintage2099</t>
  </si>
  <si>
    <t>Vintage2100</t>
  </si>
  <si>
    <t>natural gas steam turbine</t>
  </si>
  <si>
    <t>nuclear</t>
  </si>
  <si>
    <t>solar PV</t>
  </si>
  <si>
    <t>natural gas peaker</t>
  </si>
  <si>
    <t>Start Year Capacities (MW)</t>
  </si>
  <si>
    <t>EPS power plant type</t>
  </si>
  <si>
    <t>hydro</t>
  </si>
  <si>
    <t>petroleum diesel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</si>
</sst>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i/>
      <sz val="11"/>
      <color rgb="FF000000"/>
      <name val="Calibri"/>
      <family val="2"/>
      <scheme val="minor"/>
    </font>
    <font>
      <sz val="11"/>
      <color theme="6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249977111117893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9" fontId="8" fillId="0" borderId="0" applyFont="0" applyFill="0" applyBorder="0" applyAlignment="0" applyProtection="0"/>
  </cellStyleXfs>
  <cellXfs count="99">
    <xf numFmtId="0" fontId="0" fillId="0" borderId="0" xfId="0"/>
    <xf numFmtId="0" fontId="4" fillId="0" borderId="0" xfId="0" applyFont="1"/>
    <xf numFmtId="0" fontId="4" fillId="3" borderId="0" xfId="0" applyFont="1" applyFill="1"/>
    <xf numFmtId="0" fontId="0" fillId="3" borderId="0" xfId="0" applyFill="1"/>
    <xf numFmtId="0" fontId="1" fillId="0" borderId="1" xfId="0" applyFont="1" applyBorder="1"/>
    <xf numFmtId="0" fontId="0" fillId="2" borderId="0" xfId="0" applyFill="1"/>
    <xf numFmtId="0" fontId="0" fillId="5" borderId="0" xfId="0" applyFill="1"/>
    <xf numFmtId="0" fontId="4" fillId="5" borderId="0" xfId="0" applyFont="1" applyFill="1"/>
    <xf numFmtId="0" fontId="4" fillId="6" borderId="0" xfId="0" applyFont="1" applyFill="1"/>
    <xf numFmtId="0" fontId="5" fillId="0" borderId="0" xfId="0" applyFont="1"/>
    <xf numFmtId="0" fontId="0" fillId="0" borderId="1" xfId="0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1" fillId="0" borderId="0" xfId="0" applyFont="1"/>
    <xf numFmtId="0" fontId="0" fillId="4" borderId="6" xfId="0" applyFill="1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2" fillId="0" borderId="0" xfId="0" applyFont="1" applyAlignment="1">
      <alignment wrapText="1"/>
    </xf>
    <xf numFmtId="0" fontId="3" fillId="0" borderId="0" xfId="0" applyFont="1" applyAlignment="1">
      <alignment horizontal="right"/>
    </xf>
    <xf numFmtId="0" fontId="0" fillId="0" borderId="10" xfId="0" applyBorder="1"/>
    <xf numFmtId="0" fontId="0" fillId="0" borderId="11" xfId="0" applyBorder="1"/>
    <xf numFmtId="0" fontId="3" fillId="0" borderId="5" xfId="0" applyFont="1" applyBorder="1"/>
    <xf numFmtId="0" fontId="3" fillId="0" borderId="0" xfId="0" applyFont="1"/>
    <xf numFmtId="0" fontId="0" fillId="0" borderId="9" xfId="0" applyBorder="1"/>
    <xf numFmtId="0" fontId="0" fillId="4" borderId="1" xfId="0" applyFill="1" applyBorder="1"/>
    <xf numFmtId="0" fontId="4" fillId="7" borderId="0" xfId="0" applyFont="1" applyFill="1"/>
    <xf numFmtId="0" fontId="4" fillId="8" borderId="0" xfId="0" applyFont="1" applyFill="1"/>
    <xf numFmtId="0" fontId="0" fillId="7" borderId="0" xfId="0" applyFill="1"/>
    <xf numFmtId="0" fontId="6" fillId="3" borderId="0" xfId="1" applyFill="1"/>
    <xf numFmtId="0" fontId="6" fillId="9" borderId="0" xfId="1" applyFill="1"/>
    <xf numFmtId="0" fontId="0" fillId="10" borderId="0" xfId="0" applyFill="1"/>
    <xf numFmtId="0" fontId="0" fillId="7" borderId="6" xfId="0" applyFill="1" applyBorder="1"/>
    <xf numFmtId="0" fontId="0" fillId="9" borderId="6" xfId="0" applyFill="1" applyBorder="1"/>
    <xf numFmtId="0" fontId="0" fillId="4" borderId="5" xfId="0" applyFill="1" applyBorder="1"/>
    <xf numFmtId="0" fontId="0" fillId="8" borderId="6" xfId="0" applyFill="1" applyBorder="1"/>
    <xf numFmtId="0" fontId="0" fillId="5" borderId="6" xfId="0" applyFill="1" applyBorder="1"/>
    <xf numFmtId="0" fontId="6" fillId="5" borderId="0" xfId="1" applyFill="1"/>
    <xf numFmtId="1" fontId="0" fillId="0" borderId="0" xfId="0" applyNumberFormat="1"/>
    <xf numFmtId="0" fontId="2" fillId="0" borderId="0" xfId="0" applyFont="1"/>
    <xf numFmtId="0" fontId="0" fillId="11" borderId="0" xfId="0" applyFill="1"/>
    <xf numFmtId="0" fontId="1" fillId="11" borderId="0" xfId="0" applyFont="1" applyFill="1"/>
    <xf numFmtId="0" fontId="2" fillId="11" borderId="0" xfId="0" applyFont="1" applyFill="1"/>
    <xf numFmtId="0" fontId="3" fillId="11" borderId="0" xfId="0" applyFont="1" applyFill="1"/>
    <xf numFmtId="0" fontId="6" fillId="11" borderId="0" xfId="1" applyFill="1"/>
    <xf numFmtId="0" fontId="0" fillId="4" borderId="10" xfId="0" applyFill="1" applyBorder="1"/>
    <xf numFmtId="0" fontId="6" fillId="0" borderId="0" xfId="1"/>
    <xf numFmtId="9" fontId="0" fillId="0" borderId="0" xfId="2" applyFont="1"/>
    <xf numFmtId="0" fontId="0" fillId="0" borderId="0" xfId="0" applyAlignment="1">
      <alignment horizontal="left" vertical="top"/>
    </xf>
    <xf numFmtId="0" fontId="0" fillId="13" borderId="0" xfId="0" applyFill="1" applyAlignment="1">
      <alignment vertical="center"/>
    </xf>
    <xf numFmtId="0" fontId="9" fillId="0" borderId="0" xfId="0" applyFont="1" applyAlignment="1">
      <alignment horizontal="left" vertical="top"/>
    </xf>
    <xf numFmtId="0" fontId="0" fillId="0" borderId="0" xfId="0" applyAlignment="1">
      <alignment vertical="center"/>
    </xf>
    <xf numFmtId="0" fontId="1" fillId="13" borderId="0" xfId="0" applyFont="1" applyFill="1"/>
    <xf numFmtId="0" fontId="0" fillId="13" borderId="0" xfId="0" applyFill="1"/>
    <xf numFmtId="0" fontId="10" fillId="0" borderId="0" xfId="0" applyFont="1" applyAlignment="1">
      <alignment horizontal="left" vertical="top"/>
    </xf>
    <xf numFmtId="0" fontId="0" fillId="0" borderId="0" xfId="0" applyAlignment="1">
      <alignment horizontal="right" vertical="top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vertical="center"/>
    </xf>
    <xf numFmtId="0" fontId="10" fillId="0" borderId="7" xfId="0" applyFont="1" applyBorder="1" applyAlignment="1">
      <alignment horizontal="left" vertical="top"/>
    </xf>
    <xf numFmtId="0" fontId="0" fillId="0" borderId="1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8" borderId="10" xfId="0" applyFill="1" applyBorder="1"/>
    <xf numFmtId="0" fontId="0" fillId="7" borderId="11" xfId="0" applyFill="1" applyBorder="1"/>
    <xf numFmtId="0" fontId="0" fillId="3" borderId="6" xfId="0" applyFill="1" applyBorder="1"/>
    <xf numFmtId="0" fontId="3" fillId="0" borderId="9" xfId="0" applyFont="1" applyBorder="1"/>
    <xf numFmtId="0" fontId="3" fillId="0" borderId="10" xfId="0" applyFont="1" applyBorder="1"/>
    <xf numFmtId="0" fontId="3" fillId="4" borderId="10" xfId="0" applyFont="1" applyFill="1" applyBorder="1"/>
    <xf numFmtId="0" fontId="3" fillId="0" borderId="11" xfId="0" applyFont="1" applyBorder="1"/>
    <xf numFmtId="0" fontId="3" fillId="0" borderId="6" xfId="0" applyFont="1" applyBorder="1"/>
    <xf numFmtId="0" fontId="3" fillId="4" borderId="6" xfId="0" applyFont="1" applyFill="1" applyBorder="1"/>
    <xf numFmtId="0" fontId="11" fillId="11" borderId="0" xfId="0" applyFont="1" applyFill="1"/>
    <xf numFmtId="0" fontId="11" fillId="12" borderId="0" xfId="0" applyFont="1" applyFill="1"/>
    <xf numFmtId="0" fontId="11" fillId="11" borderId="0" xfId="0" quotePrefix="1" applyFont="1" applyFill="1"/>
    <xf numFmtId="0" fontId="3" fillId="0" borderId="0" xfId="0" applyFont="1" applyAlignment="1">
      <alignment vertical="center"/>
    </xf>
    <xf numFmtId="0" fontId="0" fillId="14" borderId="0" xfId="0" applyFill="1"/>
    <xf numFmtId="0" fontId="12" fillId="4" borderId="1" xfId="0" applyFont="1" applyFill="1" applyBorder="1"/>
    <xf numFmtId="0" fontId="0" fillId="14" borderId="6" xfId="0" applyFill="1" applyBorder="1"/>
    <xf numFmtId="0" fontId="0" fillId="9" borderId="0" xfId="0" applyFill="1"/>
    <xf numFmtId="0" fontId="0" fillId="4" borderId="0" xfId="0" applyFill="1"/>
    <xf numFmtId="0" fontId="0" fillId="8" borderId="0" xfId="0" applyFill="1"/>
    <xf numFmtId="0" fontId="12" fillId="4" borderId="0" xfId="0" applyFont="1" applyFill="1"/>
    <xf numFmtId="0" fontId="3" fillId="0" borderId="5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0" fillId="10" borderId="1" xfId="0" applyFill="1" applyBorder="1"/>
    <xf numFmtId="0" fontId="0" fillId="10" borderId="8" xfId="0" applyFill="1" applyBorder="1"/>
    <xf numFmtId="0" fontId="0" fillId="10" borderId="6" xfId="0" applyFill="1" applyBorder="1"/>
    <xf numFmtId="0" fontId="3" fillId="4" borderId="0" xfId="0" applyFont="1" applyFill="1"/>
    <xf numFmtId="0" fontId="3" fillId="0" borderId="0" xfId="0" quotePrefix="1" applyFont="1"/>
    <xf numFmtId="0" fontId="7" fillId="4" borderId="0" xfId="0" applyFont="1" applyFill="1"/>
    <xf numFmtId="0" fontId="3" fillId="0" borderId="1" xfId="0" quotePrefix="1" applyFont="1" applyBorder="1"/>
    <xf numFmtId="0" fontId="3" fillId="0" borderId="8" xfId="0" applyFont="1" applyBorder="1"/>
    <xf numFmtId="0" fontId="1" fillId="0" borderId="0" xfId="0" applyFont="1" applyAlignment="1">
      <alignment wrapText="1"/>
    </xf>
    <xf numFmtId="0" fontId="0" fillId="0" borderId="0" xfId="0" applyAlignment="1">
      <alignment horizontal="right"/>
    </xf>
    <xf numFmtId="0" fontId="0" fillId="15" borderId="0" xfId="0" applyFill="1"/>
    <xf numFmtId="1" fontId="0" fillId="15" borderId="0" xfId="0" applyNumberFormat="1" applyFill="1"/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666750</xdr:colOff>
      <xdr:row>2</xdr:row>
      <xdr:rowOff>161192</xdr:rowOff>
    </xdr:from>
    <xdr:to>
      <xdr:col>2</xdr:col>
      <xdr:colOff>1301750</xdr:colOff>
      <xdr:row>7</xdr:row>
      <xdr:rowOff>135791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F30159E8-007D-4E02-90FC-B4C877F7B5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529492"/>
          <a:ext cx="2197100" cy="895349"/>
        </a:xfrm>
        <a:prstGeom prst="rect">
          <a:avLst/>
        </a:prstGeom>
      </xdr:spPr>
    </xdr:pic>
    <xdr:clientData/>
  </xdr:twoCellAnchor>
  <xdr:twoCellAnchor editAs="oneCell">
    <xdr:from>
      <xdr:col>4</xdr:col>
      <xdr:colOff>351203</xdr:colOff>
      <xdr:row>1</xdr:row>
      <xdr:rowOff>104775</xdr:rowOff>
    </xdr:from>
    <xdr:to>
      <xdr:col>8</xdr:col>
      <xdr:colOff>581620</xdr:colOff>
      <xdr:row>8</xdr:row>
      <xdr:rowOff>163830</xdr:rowOff>
    </xdr:to>
    <xdr:pic>
      <xdr:nvPicPr>
        <xdr:cNvPr id="3" name="Image 2" descr="Press Material">
          <a:extLst>
            <a:ext uri="{FF2B5EF4-FFF2-40B4-BE49-F238E27FC236}">
              <a16:creationId xmlns:a16="http://schemas.microsoft.com/office/drawing/2014/main" id="{83C98DCF-49E1-4E24-BD04-7E8133026A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99203" y="288925"/>
          <a:ext cx="3278417" cy="13258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mc-cd8320d4-36a1-40ac-83cc-3389-cdn-endpoint.azureedge.net/-/media/Files/IRENA/Agency/Publication/2023/Jul/IRENA_Renewable_energy_statistics_2023.pdf?rev=7b2f44c294b84cad9a27fc24949d2134" TargetMode="External"/><Relationship Id="rId2" Type="http://schemas.openxmlformats.org/officeDocument/2006/relationships/hyperlink" Target="https://www.worldenergy.org/assets/images/imported/2013/10/WER_2013_7b_Waste_to_Energy.pdf" TargetMode="External"/><Relationship Id="rId1" Type="http://schemas.openxmlformats.org/officeDocument/2006/relationships/hyperlink" Target="https://betterbuildingssolutioncenter.energy.gov/sites/default/files/attachments/Overview_of_CHP_Technologies.pdf" TargetMode="External"/><Relationship Id="rId6" Type="http://schemas.openxmlformats.org/officeDocument/2006/relationships/drawing" Target="../drawings/drawing1.xml"/><Relationship Id="rId5" Type="http://schemas.openxmlformats.org/officeDocument/2006/relationships/hyperlink" Target="https://api.solarpowereurope.org/uploads/5222_SPE_EMO_2022_full_report_ver_04_b23f096ef5.pdf" TargetMode="External"/><Relationship Id="rId4" Type="http://schemas.openxmlformats.org/officeDocument/2006/relationships/hyperlink" Target="https://www.entsoe.eu/data/power-stats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api.solarpowereurope.org/uploads/5222_SPE_EMO_2022_full_report_ver_04_b23f096ef5.pdf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worldenergy.org/assets/images/imported/2013/10/WER_2013_7b_Waste_to_Energy.pdf" TargetMode="External"/><Relationship Id="rId2" Type="http://schemas.openxmlformats.org/officeDocument/2006/relationships/hyperlink" Target="https://energyeducation.ca/encyclopedia/Nuclear_power_plant" TargetMode="External"/><Relationship Id="rId1" Type="http://schemas.openxmlformats.org/officeDocument/2006/relationships/hyperlink" Target="https://betterbuildingssolutioncenter.energy.gov/sites/default/files/attachments/Overview_of_CHP_Technologies.pdf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C2982-FB57-4BE3-868F-A03FA08A5FBE}">
  <dimension ref="B11:D38"/>
  <sheetViews>
    <sheetView topLeftCell="A7" workbookViewId="0">
      <selection activeCell="A19" sqref="A19"/>
    </sheetView>
  </sheetViews>
  <sheetFormatPr defaultColWidth="10.85546875" defaultRowHeight="15" x14ac:dyDescent="0.25"/>
  <cols>
    <col min="1" max="2" width="10.85546875" style="44"/>
    <col min="3" max="3" width="45.28515625" style="44" bestFit="1" customWidth="1"/>
    <col min="4" max="16384" width="10.85546875" style="44"/>
  </cols>
  <sheetData>
    <row r="11" spans="2:4" x14ac:dyDescent="0.25">
      <c r="B11" s="43" t="s">
        <v>0</v>
      </c>
    </row>
    <row r="12" spans="2:4" x14ac:dyDescent="0.25">
      <c r="B12" s="45"/>
    </row>
    <row r="13" spans="2:4" x14ac:dyDescent="0.25">
      <c r="B13" s="45" t="s">
        <v>1</v>
      </c>
      <c r="C13" s="45" t="s">
        <v>2</v>
      </c>
      <c r="D13" s="44" t="s">
        <v>3</v>
      </c>
    </row>
    <row r="14" spans="2:4" x14ac:dyDescent="0.25">
      <c r="B14" s="45"/>
      <c r="C14" s="45" t="s">
        <v>4</v>
      </c>
      <c r="D14" s="48" t="s">
        <v>5</v>
      </c>
    </row>
    <row r="15" spans="2:4" x14ac:dyDescent="0.25">
      <c r="B15" s="45"/>
      <c r="C15" s="45" t="s">
        <v>6</v>
      </c>
      <c r="D15" s="48" t="s">
        <v>7</v>
      </c>
    </row>
    <row r="16" spans="2:4" x14ac:dyDescent="0.25">
      <c r="C16" s="45" t="s">
        <v>8</v>
      </c>
      <c r="D16" s="48" t="s">
        <v>9</v>
      </c>
    </row>
    <row r="17" spans="2:4" x14ac:dyDescent="0.25">
      <c r="C17" s="45" t="s">
        <v>10</v>
      </c>
      <c r="D17" s="48" t="s">
        <v>11</v>
      </c>
    </row>
    <row r="18" spans="2:4" x14ac:dyDescent="0.25">
      <c r="C18" s="45" t="s">
        <v>12</v>
      </c>
      <c r="D18" s="50" t="s">
        <v>13</v>
      </c>
    </row>
    <row r="19" spans="2:4" x14ac:dyDescent="0.25">
      <c r="C19" s="45" t="s">
        <v>14</v>
      </c>
      <c r="D19" s="50" t="s">
        <v>15</v>
      </c>
    </row>
    <row r="20" spans="2:4" x14ac:dyDescent="0.25">
      <c r="C20" s="48"/>
    </row>
    <row r="21" spans="2:4" x14ac:dyDescent="0.25">
      <c r="B21" s="46" t="s">
        <v>16</v>
      </c>
    </row>
    <row r="22" spans="2:4" x14ac:dyDescent="0.25">
      <c r="B22" s="74" t="s">
        <v>17</v>
      </c>
      <c r="C22" s="47"/>
    </row>
    <row r="23" spans="2:4" x14ac:dyDescent="0.25">
      <c r="B23" s="74" t="s">
        <v>18</v>
      </c>
      <c r="C23" s="47"/>
    </row>
    <row r="24" spans="2:4" x14ac:dyDescent="0.25">
      <c r="B24" s="74" t="s">
        <v>19</v>
      </c>
      <c r="C24" s="47"/>
    </row>
    <row r="25" spans="2:4" x14ac:dyDescent="0.25">
      <c r="B25" s="74" t="s">
        <v>20</v>
      </c>
      <c r="C25" s="47"/>
    </row>
    <row r="26" spans="2:4" x14ac:dyDescent="0.25">
      <c r="B26" s="75" t="s">
        <v>21</v>
      </c>
      <c r="C26" s="47"/>
    </row>
    <row r="27" spans="2:4" x14ac:dyDescent="0.25">
      <c r="B27" s="74"/>
      <c r="C27" s="47"/>
    </row>
    <row r="28" spans="2:4" x14ac:dyDescent="0.25">
      <c r="B28" s="47"/>
      <c r="C28" s="47"/>
    </row>
    <row r="29" spans="2:4" x14ac:dyDescent="0.25">
      <c r="B29" s="74" t="s">
        <v>22</v>
      </c>
      <c r="C29" s="74"/>
    </row>
    <row r="30" spans="2:4" x14ac:dyDescent="0.25">
      <c r="B30" s="74"/>
      <c r="C30" s="76" t="s">
        <v>23</v>
      </c>
    </row>
    <row r="31" spans="2:4" x14ac:dyDescent="0.25">
      <c r="B31" s="74"/>
      <c r="C31" s="76" t="s">
        <v>24</v>
      </c>
    </row>
    <row r="32" spans="2:4" x14ac:dyDescent="0.25">
      <c r="B32" s="74"/>
      <c r="C32" s="76" t="s">
        <v>25</v>
      </c>
    </row>
    <row r="33" spans="2:3" x14ac:dyDescent="0.25">
      <c r="B33" s="47"/>
      <c r="C33" s="47"/>
    </row>
    <row r="34" spans="2:3" x14ac:dyDescent="0.25">
      <c r="B34" s="47"/>
      <c r="C34" s="47"/>
    </row>
    <row r="35" spans="2:3" x14ac:dyDescent="0.25">
      <c r="B35" s="47"/>
      <c r="C35" s="47"/>
    </row>
    <row r="36" spans="2:3" x14ac:dyDescent="0.25">
      <c r="B36" s="47"/>
      <c r="C36" s="47"/>
    </row>
    <row r="37" spans="2:3" x14ac:dyDescent="0.25">
      <c r="B37" s="47"/>
      <c r="C37" s="47"/>
    </row>
    <row r="38" spans="2:3" x14ac:dyDescent="0.25">
      <c r="B38" s="47"/>
      <c r="C38" s="47"/>
    </row>
  </sheetData>
  <hyperlinks>
    <hyperlink ref="D14" r:id="rId1" display="US department of energy" xr:uid="{ABFDA8E1-439B-4408-B406-8970818D9071}"/>
    <hyperlink ref="D15" r:id="rId2" display="Worldenergy" xr:uid="{5CBB3F83-15A7-430E-8DB5-66624993CF1C}"/>
    <hyperlink ref="D17" r:id="rId3" xr:uid="{FE14CCBF-F574-4482-953D-F6EFF3F37F5D}"/>
    <hyperlink ref="D16" r:id="rId4" display="ENTSOE Statistical Factsheets 2018, 2021 and 2022" xr:uid="{246FFA15-EFE1-4114-A8DD-7C44BAC4EB19}"/>
    <hyperlink ref="D18" r:id="rId5" display="Source : Solar Power europe : Global Market Outlook 2023-2027, figure 21.1" xr:uid="{6993791C-5CB1-4011-9C0A-BD3E4FC4129F}"/>
  </hyperlinks>
  <pageMargins left="0.7" right="0.7" top="0.75" bottom="0.75" header="0.3" footer="0.3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7C354-DDA9-459B-B28E-42CFC2029A22}">
  <dimension ref="A1:E37"/>
  <sheetViews>
    <sheetView workbookViewId="0">
      <selection activeCell="E12" sqref="E12"/>
    </sheetView>
  </sheetViews>
  <sheetFormatPr defaultColWidth="11.42578125" defaultRowHeight="15" x14ac:dyDescent="0.25"/>
  <cols>
    <col min="1" max="1" width="24.5703125" bestFit="1" customWidth="1"/>
  </cols>
  <sheetData>
    <row r="1" spans="1:5" ht="15.75" thickBot="1" x14ac:dyDescent="0.3">
      <c r="A1" s="4" t="s">
        <v>26</v>
      </c>
      <c r="B1" s="4">
        <v>2018</v>
      </c>
      <c r="C1" s="4">
        <v>2019</v>
      </c>
      <c r="D1" s="4">
        <v>2020</v>
      </c>
      <c r="E1" s="4">
        <v>2021</v>
      </c>
    </row>
    <row r="2" spans="1:5" x14ac:dyDescent="0.25">
      <c r="A2" t="s">
        <v>27</v>
      </c>
      <c r="B2" s="5">
        <v>79188</v>
      </c>
      <c r="C2" s="6">
        <v>77754</v>
      </c>
      <c r="D2" s="6">
        <v>76320</v>
      </c>
      <c r="E2" s="5">
        <v>74886</v>
      </c>
    </row>
    <row r="3" spans="1:5" x14ac:dyDescent="0.25">
      <c r="A3" t="s">
        <v>28</v>
      </c>
      <c r="B3" s="5">
        <v>109392</v>
      </c>
      <c r="C3" s="6">
        <v>107809</v>
      </c>
      <c r="D3" s="6">
        <v>106226</v>
      </c>
      <c r="E3" s="5">
        <v>104643</v>
      </c>
    </row>
    <row r="4" spans="1:5" x14ac:dyDescent="0.25">
      <c r="A4" t="s">
        <v>29</v>
      </c>
      <c r="B4" s="5">
        <v>112150</v>
      </c>
      <c r="C4" s="6">
        <v>111042.66666666667</v>
      </c>
      <c r="D4" s="6">
        <v>109935.33333333333</v>
      </c>
      <c r="E4" s="5">
        <v>108828</v>
      </c>
    </row>
    <row r="5" spans="1:5" x14ac:dyDescent="0.25">
      <c r="A5" t="s">
        <v>30</v>
      </c>
      <c r="B5" s="3" t="s">
        <v>31</v>
      </c>
      <c r="C5" s="3">
        <v>155126</v>
      </c>
      <c r="D5" s="3">
        <v>162590</v>
      </c>
      <c r="E5" s="3">
        <v>173233</v>
      </c>
    </row>
    <row r="6" spans="1:5" x14ac:dyDescent="0.25">
      <c r="A6" t="s">
        <v>32</v>
      </c>
      <c r="B6" s="3" t="s">
        <v>31</v>
      </c>
      <c r="C6" s="3">
        <v>118323</v>
      </c>
      <c r="D6" s="3">
        <v>136620</v>
      </c>
      <c r="E6" s="3">
        <v>162354</v>
      </c>
    </row>
    <row r="7" spans="1:5" x14ac:dyDescent="0.25">
      <c r="A7" t="s">
        <v>33</v>
      </c>
      <c r="B7" s="3" t="s">
        <v>31</v>
      </c>
      <c r="C7" s="3">
        <v>2321</v>
      </c>
      <c r="D7" s="3">
        <v>2321</v>
      </c>
      <c r="E7" s="3">
        <v>2321</v>
      </c>
    </row>
    <row r="8" spans="1:5" x14ac:dyDescent="0.25">
      <c r="A8" t="s">
        <v>34</v>
      </c>
      <c r="B8" s="5">
        <v>21882</v>
      </c>
      <c r="C8" s="6">
        <v>21603</v>
      </c>
      <c r="D8" s="6">
        <v>21324</v>
      </c>
      <c r="E8" s="5">
        <v>21045</v>
      </c>
    </row>
    <row r="9" spans="1:5" x14ac:dyDescent="0.25">
      <c r="A9" t="s">
        <v>35</v>
      </c>
      <c r="B9" s="5">
        <v>1005</v>
      </c>
      <c r="C9" s="6">
        <v>984.66666666666663</v>
      </c>
      <c r="D9" s="6">
        <v>964.33333333333337</v>
      </c>
      <c r="E9" s="5">
        <v>944</v>
      </c>
    </row>
    <row r="10" spans="1:5" x14ac:dyDescent="0.25">
      <c r="A10" t="s">
        <v>36</v>
      </c>
      <c r="B10" s="5">
        <v>51842</v>
      </c>
      <c r="C10" s="6">
        <v>50298</v>
      </c>
      <c r="D10" s="6">
        <v>48754</v>
      </c>
      <c r="E10" s="5">
        <v>47210</v>
      </c>
    </row>
    <row r="11" spans="1:5" x14ac:dyDescent="0.25">
      <c r="A11" t="s">
        <v>37</v>
      </c>
      <c r="B11" s="3" t="s">
        <v>31</v>
      </c>
      <c r="C11" s="3">
        <v>12085</v>
      </c>
      <c r="D11" s="3">
        <v>14542</v>
      </c>
      <c r="E11" s="3">
        <v>15137</v>
      </c>
    </row>
    <row r="12" spans="1:5" x14ac:dyDescent="0.25">
      <c r="A12" t="s">
        <v>38</v>
      </c>
      <c r="B12" s="5">
        <v>29208</v>
      </c>
      <c r="C12" s="6">
        <v>25123.333333333332</v>
      </c>
      <c r="D12" s="6">
        <v>21038.666666666668</v>
      </c>
      <c r="E12" s="5">
        <v>16954</v>
      </c>
    </row>
    <row r="13" spans="1:5" x14ac:dyDescent="0.25">
      <c r="A13" t="s">
        <v>39</v>
      </c>
      <c r="B13" s="5">
        <v>2809</v>
      </c>
      <c r="C13" s="6">
        <v>3321.3333333333335</v>
      </c>
      <c r="D13" s="6">
        <v>3833.666666666667</v>
      </c>
      <c r="E13" s="5">
        <v>4346</v>
      </c>
    </row>
    <row r="14" spans="1:5" x14ac:dyDescent="0.25">
      <c r="A14" t="s">
        <v>40</v>
      </c>
      <c r="B14" s="5">
        <v>3248</v>
      </c>
      <c r="C14" s="6">
        <v>2788.3333333333335</v>
      </c>
      <c r="D14" s="6">
        <v>2328.6666666666665</v>
      </c>
      <c r="E14" s="5">
        <v>1869</v>
      </c>
    </row>
    <row r="15" spans="1:5" x14ac:dyDescent="0.25">
      <c r="A15" t="s">
        <v>41</v>
      </c>
      <c r="B15" s="5">
        <v>164325.1582447887</v>
      </c>
      <c r="C15" s="6">
        <v>162793.32956050898</v>
      </c>
      <c r="D15" s="6">
        <v>161261.50087622923</v>
      </c>
      <c r="E15" s="5">
        <v>159729.6721919495</v>
      </c>
    </row>
    <row r="16" spans="1:5" x14ac:dyDescent="0.25">
      <c r="A16" t="s">
        <v>42</v>
      </c>
      <c r="B16" s="5">
        <v>7643.8896909725045</v>
      </c>
      <c r="C16" s="6">
        <v>7572.6338369500836</v>
      </c>
      <c r="D16" s="6">
        <v>7501.3779829276637</v>
      </c>
      <c r="E16" s="5">
        <v>7430.1221289052428</v>
      </c>
    </row>
    <row r="17" spans="1:5" x14ac:dyDescent="0.25">
      <c r="A17" t="s">
        <v>43</v>
      </c>
      <c r="B17" s="5">
        <v>13578.952064238787</v>
      </c>
      <c r="C17" s="6">
        <v>13452.369935874276</v>
      </c>
      <c r="D17" s="6">
        <v>13325.787807509763</v>
      </c>
      <c r="E17" s="5">
        <v>13199.205679145252</v>
      </c>
    </row>
    <row r="18" spans="1:5" x14ac:dyDescent="0.25">
      <c r="A18" t="s">
        <v>44</v>
      </c>
      <c r="B18" s="5">
        <v>185548</v>
      </c>
      <c r="C18" s="6">
        <v>183818.33333333334</v>
      </c>
      <c r="D18" s="6">
        <v>182088.66666666666</v>
      </c>
      <c r="E18" s="5">
        <v>180359</v>
      </c>
    </row>
    <row r="19" spans="1:5" x14ac:dyDescent="0.25">
      <c r="A19" t="s">
        <v>45</v>
      </c>
      <c r="B19" s="3" t="s">
        <v>31</v>
      </c>
      <c r="C19" s="3">
        <v>120644</v>
      </c>
      <c r="D19" s="3">
        <v>138941</v>
      </c>
      <c r="E19" s="3">
        <v>114216</v>
      </c>
    </row>
    <row r="20" spans="1:5" x14ac:dyDescent="0.25">
      <c r="A20" t="s">
        <v>46</v>
      </c>
      <c r="B20" s="5">
        <v>45224</v>
      </c>
      <c r="C20" s="6">
        <v>44043.666666666664</v>
      </c>
      <c r="D20" s="6">
        <v>42863.333333333336</v>
      </c>
      <c r="E20" s="5">
        <v>41683</v>
      </c>
    </row>
    <row r="21" spans="1:5" x14ac:dyDescent="0.25">
      <c r="A21" s="52" t="s">
        <v>47</v>
      </c>
      <c r="B21" s="52" t="s">
        <v>31</v>
      </c>
      <c r="C21" s="53">
        <f>C6*$B$36</f>
        <v>40229.82</v>
      </c>
      <c r="D21" s="53">
        <f t="shared" ref="D21:E21" si="0">D6*$B$36</f>
        <v>46450.8</v>
      </c>
      <c r="E21" s="53">
        <f t="shared" si="0"/>
        <v>55200.36</v>
      </c>
    </row>
    <row r="22" spans="1:5" x14ac:dyDescent="0.25">
      <c r="A22" s="58" t="s">
        <v>48</v>
      </c>
      <c r="B22" t="s">
        <v>31</v>
      </c>
      <c r="C22" s="53">
        <f>C6*$B$37</f>
        <v>78093.180000000008</v>
      </c>
      <c r="D22" s="53">
        <f t="shared" ref="D22:E22" si="1">D6*$B$37</f>
        <v>90169.2</v>
      </c>
      <c r="E22" s="53">
        <f t="shared" si="1"/>
        <v>107153.64</v>
      </c>
    </row>
    <row r="23" spans="1:5" x14ac:dyDescent="0.25">
      <c r="A23" s="54"/>
      <c r="C23" s="55"/>
      <c r="D23" s="55"/>
      <c r="E23" s="55"/>
    </row>
    <row r="24" spans="1:5" x14ac:dyDescent="0.25">
      <c r="A24" s="9" t="s">
        <v>49</v>
      </c>
    </row>
    <row r="25" spans="1:5" x14ac:dyDescent="0.25">
      <c r="A25" s="1" t="s">
        <v>50</v>
      </c>
    </row>
    <row r="26" spans="1:5" x14ac:dyDescent="0.25">
      <c r="A26" s="8" t="s">
        <v>51</v>
      </c>
    </row>
    <row r="27" spans="1:5" x14ac:dyDescent="0.25">
      <c r="A27" s="2" t="s">
        <v>52</v>
      </c>
    </row>
    <row r="28" spans="1:5" x14ac:dyDescent="0.25">
      <c r="A28" s="7" t="s">
        <v>53</v>
      </c>
    </row>
    <row r="29" spans="1:5" x14ac:dyDescent="0.25">
      <c r="A29" s="1" t="s">
        <v>54</v>
      </c>
    </row>
    <row r="31" spans="1:5" x14ac:dyDescent="0.25">
      <c r="A31" s="56" t="s">
        <v>55</v>
      </c>
      <c r="B31" s="57"/>
    </row>
    <row r="32" spans="1:5" x14ac:dyDescent="0.25">
      <c r="A32" s="50" t="s">
        <v>56</v>
      </c>
    </row>
    <row r="35" spans="1:2" x14ac:dyDescent="0.25">
      <c r="A35" s="17" t="s">
        <v>57</v>
      </c>
      <c r="B35">
        <v>2022</v>
      </c>
    </row>
    <row r="36" spans="1:2" x14ac:dyDescent="0.25">
      <c r="A36" t="s">
        <v>58</v>
      </c>
      <c r="B36" s="51">
        <v>0.34</v>
      </c>
    </row>
    <row r="37" spans="1:2" x14ac:dyDescent="0.25">
      <c r="A37" t="s">
        <v>59</v>
      </c>
      <c r="B37" s="51">
        <v>0.66</v>
      </c>
    </row>
  </sheetData>
  <hyperlinks>
    <hyperlink ref="A32" r:id="rId1" display="Source : Solar Power europe : Global Market Outlook 2023-2027, figure 21.1" xr:uid="{F125C04B-08F8-4C65-A324-3D5D743B4E3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83D6DF-9AA1-461C-A6D3-21186B6BA1C7}">
  <dimension ref="A1:F28"/>
  <sheetViews>
    <sheetView topLeftCell="A2" workbookViewId="0">
      <selection activeCell="E4" sqref="E4"/>
    </sheetView>
  </sheetViews>
  <sheetFormatPr defaultColWidth="11.42578125" defaultRowHeight="15" x14ac:dyDescent="0.25"/>
  <cols>
    <col min="1" max="1" width="29.140625" customWidth="1"/>
    <col min="2" max="2" width="11.85546875" bestFit="1" customWidth="1"/>
    <col min="3" max="3" width="9.42578125" bestFit="1" customWidth="1"/>
    <col min="4" max="4" width="14.42578125" bestFit="1" customWidth="1"/>
    <col min="5" max="5" width="9.42578125" customWidth="1"/>
    <col min="6" max="6" width="28.85546875" bestFit="1" customWidth="1"/>
  </cols>
  <sheetData>
    <row r="1" spans="1:6" ht="15.75" thickBot="1" x14ac:dyDescent="0.3"/>
    <row r="2" spans="1:6" ht="15.75" thickBot="1" x14ac:dyDescent="0.3">
      <c r="A2" s="19" t="s">
        <v>60</v>
      </c>
      <c r="B2" s="20" t="s">
        <v>61</v>
      </c>
      <c r="C2" s="20" t="s">
        <v>62</v>
      </c>
      <c r="D2" s="21" t="s">
        <v>63</v>
      </c>
      <c r="E2" s="17" t="s">
        <v>64</v>
      </c>
      <c r="F2" s="17"/>
    </row>
    <row r="3" spans="1:6" x14ac:dyDescent="0.25">
      <c r="A3" s="28" t="s">
        <v>27</v>
      </c>
      <c r="B3" s="24">
        <v>26489</v>
      </c>
      <c r="C3" s="24">
        <v>27446</v>
      </c>
      <c r="D3" s="25">
        <v>0</v>
      </c>
      <c r="E3">
        <f>B3+C3+D3</f>
        <v>53935</v>
      </c>
    </row>
    <row r="4" spans="1:6" x14ac:dyDescent="0.25">
      <c r="A4" s="14" t="s">
        <v>28</v>
      </c>
      <c r="B4">
        <v>0</v>
      </c>
      <c r="C4">
        <v>91429</v>
      </c>
      <c r="D4" s="15">
        <v>10301</v>
      </c>
      <c r="E4">
        <f t="shared" ref="E4:E8" si="0">B4+C4+D4</f>
        <v>101730</v>
      </c>
    </row>
    <row r="5" spans="1:6" x14ac:dyDescent="0.25">
      <c r="A5" s="14" t="s">
        <v>29</v>
      </c>
      <c r="B5">
        <v>0</v>
      </c>
      <c r="C5">
        <f>15371+124614</f>
        <v>139985</v>
      </c>
      <c r="D5" s="15">
        <v>0</v>
      </c>
      <c r="E5">
        <f t="shared" si="0"/>
        <v>139985</v>
      </c>
    </row>
    <row r="6" spans="1:6" x14ac:dyDescent="0.25">
      <c r="A6" s="14" t="s">
        <v>30</v>
      </c>
      <c r="B6">
        <v>0</v>
      </c>
      <c r="C6">
        <v>162872</v>
      </c>
      <c r="D6" s="15">
        <v>0</v>
      </c>
      <c r="E6">
        <f t="shared" si="0"/>
        <v>162872</v>
      </c>
    </row>
    <row r="7" spans="1:6" x14ac:dyDescent="0.25">
      <c r="A7" s="14" t="s">
        <v>65</v>
      </c>
      <c r="B7">
        <v>0</v>
      </c>
      <c r="C7">
        <f>43997+92380</f>
        <v>136377</v>
      </c>
      <c r="D7" s="15">
        <v>0</v>
      </c>
      <c r="E7">
        <f t="shared" si="0"/>
        <v>136377</v>
      </c>
    </row>
    <row r="8" spans="1:6" x14ac:dyDescent="0.25">
      <c r="A8" s="14" t="s">
        <v>34</v>
      </c>
      <c r="B8">
        <v>0</v>
      </c>
      <c r="C8">
        <v>12760</v>
      </c>
      <c r="D8" s="15">
        <v>0</v>
      </c>
      <c r="E8">
        <f t="shared" si="0"/>
        <v>12760</v>
      </c>
    </row>
    <row r="9" spans="1:6" x14ac:dyDescent="0.25">
      <c r="A9" s="14" t="s">
        <v>35</v>
      </c>
      <c r="B9">
        <v>0</v>
      </c>
      <c r="C9">
        <v>0</v>
      </c>
      <c r="D9" s="15">
        <v>0</v>
      </c>
      <c r="E9" s="1" t="s">
        <v>66</v>
      </c>
    </row>
    <row r="10" spans="1:6" x14ac:dyDescent="0.25">
      <c r="A10" s="14" t="s">
        <v>36</v>
      </c>
      <c r="B10">
        <v>19424</v>
      </c>
      <c r="C10">
        <v>26747</v>
      </c>
      <c r="D10" s="15">
        <v>0</v>
      </c>
      <c r="E10">
        <f>B10+C10+D10</f>
        <v>46171</v>
      </c>
    </row>
    <row r="11" spans="1:6" x14ac:dyDescent="0.25">
      <c r="A11" s="14" t="s">
        <v>37</v>
      </c>
      <c r="B11">
        <v>0</v>
      </c>
      <c r="C11">
        <v>14535</v>
      </c>
      <c r="D11" s="15">
        <v>0</v>
      </c>
      <c r="E11">
        <f t="shared" ref="E11:E12" si="1">B11+C11+D11</f>
        <v>14535</v>
      </c>
    </row>
    <row r="12" spans="1:6" x14ac:dyDescent="0.25">
      <c r="A12" s="14" t="s">
        <v>38</v>
      </c>
      <c r="B12">
        <v>0</v>
      </c>
      <c r="C12">
        <v>23097</v>
      </c>
      <c r="D12" s="15">
        <v>0</v>
      </c>
      <c r="E12">
        <f t="shared" si="1"/>
        <v>23097</v>
      </c>
    </row>
    <row r="13" spans="1:6" x14ac:dyDescent="0.25">
      <c r="A13" s="14" t="s">
        <v>39</v>
      </c>
      <c r="B13">
        <v>0</v>
      </c>
      <c r="C13">
        <v>0</v>
      </c>
      <c r="D13" s="15">
        <v>0</v>
      </c>
      <c r="E13" s="1" t="s">
        <v>66</v>
      </c>
    </row>
    <row r="14" spans="1:6" x14ac:dyDescent="0.25">
      <c r="A14" s="14" t="s">
        <v>40</v>
      </c>
      <c r="B14">
        <v>0</v>
      </c>
      <c r="C14">
        <v>10987</v>
      </c>
      <c r="D14" s="15">
        <v>0</v>
      </c>
      <c r="E14">
        <f>C14+D14+B14</f>
        <v>10987</v>
      </c>
    </row>
    <row r="15" spans="1:6" x14ac:dyDescent="0.25">
      <c r="A15" s="14" t="s">
        <v>41</v>
      </c>
      <c r="B15">
        <v>120107</v>
      </c>
      <c r="C15">
        <v>0</v>
      </c>
      <c r="D15" s="15">
        <v>0</v>
      </c>
      <c r="E15">
        <f t="shared" ref="E15:E18" si="2">C15+D15+B15</f>
        <v>120107</v>
      </c>
    </row>
    <row r="16" spans="1:6" x14ac:dyDescent="0.25">
      <c r="A16" s="14" t="s">
        <v>42</v>
      </c>
      <c r="B16">
        <v>5587</v>
      </c>
      <c r="C16">
        <v>0</v>
      </c>
      <c r="D16" s="15">
        <v>0</v>
      </c>
      <c r="E16">
        <f t="shared" si="2"/>
        <v>5587</v>
      </c>
    </row>
    <row r="17" spans="1:5" x14ac:dyDescent="0.25">
      <c r="A17" s="14" t="s">
        <v>43</v>
      </c>
      <c r="B17">
        <v>0</v>
      </c>
      <c r="C17">
        <v>9925</v>
      </c>
      <c r="D17" s="15">
        <v>0</v>
      </c>
      <c r="E17" s="1">
        <f>C17+D17+B17</f>
        <v>9925</v>
      </c>
    </row>
    <row r="18" spans="1:5" x14ac:dyDescent="0.25">
      <c r="A18" s="14" t="s">
        <v>44</v>
      </c>
      <c r="B18">
        <f>B15+B16+B17</f>
        <v>125694</v>
      </c>
      <c r="C18">
        <f>C15+C16+C17</f>
        <v>9925</v>
      </c>
      <c r="D18" s="15">
        <f>D15+D16+D17</f>
        <v>0</v>
      </c>
      <c r="E18">
        <f t="shared" si="2"/>
        <v>135619</v>
      </c>
    </row>
    <row r="19" spans="1:5" x14ac:dyDescent="0.25">
      <c r="A19" s="14" t="s">
        <v>32</v>
      </c>
      <c r="B19">
        <v>0</v>
      </c>
      <c r="C19">
        <f>C7-'Raw Capacities 2019'!E7</f>
        <v>134056</v>
      </c>
      <c r="D19" s="15">
        <v>0</v>
      </c>
      <c r="E19" s="1"/>
    </row>
    <row r="20" spans="1:5" x14ac:dyDescent="0.25">
      <c r="A20" s="14" t="s">
        <v>67</v>
      </c>
      <c r="B20">
        <v>0</v>
      </c>
      <c r="C20">
        <f>'Raw Capacities 2019'!E7</f>
        <v>2321</v>
      </c>
      <c r="D20" s="15">
        <v>0</v>
      </c>
    </row>
    <row r="21" spans="1:5" x14ac:dyDescent="0.25">
      <c r="A21" s="60" t="s">
        <v>47</v>
      </c>
      <c r="B21" s="59">
        <v>0</v>
      </c>
      <c r="C21" s="55">
        <v>41693</v>
      </c>
      <c r="D21" s="61">
        <v>0</v>
      </c>
      <c r="E21" s="55">
        <f>C21</f>
        <v>41693</v>
      </c>
    </row>
    <row r="22" spans="1:5" ht="15.75" thickBot="1" x14ac:dyDescent="0.3">
      <c r="A22" s="62" t="s">
        <v>48</v>
      </c>
      <c r="B22" s="10">
        <v>0</v>
      </c>
      <c r="C22" s="63">
        <v>92380</v>
      </c>
      <c r="D22" s="64">
        <v>0</v>
      </c>
      <c r="E22" s="55">
        <f>C22</f>
        <v>92380</v>
      </c>
    </row>
    <row r="23" spans="1:5" x14ac:dyDescent="0.25">
      <c r="A23" s="9"/>
    </row>
    <row r="24" spans="1:5" x14ac:dyDescent="0.25">
      <c r="A24" s="9" t="s">
        <v>68</v>
      </c>
    </row>
    <row r="25" spans="1:5" x14ac:dyDescent="0.25">
      <c r="A25" s="1" t="s">
        <v>69</v>
      </c>
    </row>
    <row r="26" spans="1:5" x14ac:dyDescent="0.25">
      <c r="A26" s="1"/>
    </row>
    <row r="27" spans="1:5" x14ac:dyDescent="0.25">
      <c r="A27" s="1"/>
    </row>
    <row r="28" spans="1:5" x14ac:dyDescent="0.25">
      <c r="A28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C7F64-E096-4DBD-8D74-31E552F7DAA9}">
  <dimension ref="A1:G27"/>
  <sheetViews>
    <sheetView workbookViewId="0">
      <selection activeCell="K16" sqref="K16"/>
    </sheetView>
  </sheetViews>
  <sheetFormatPr defaultColWidth="11.42578125" defaultRowHeight="15" x14ac:dyDescent="0.25"/>
  <cols>
    <col min="1" max="1" width="34.140625" bestFit="1" customWidth="1"/>
    <col min="4" max="4" width="14.42578125" bestFit="1" customWidth="1"/>
    <col min="5" max="5" width="14.42578125" customWidth="1"/>
  </cols>
  <sheetData>
    <row r="1" spans="1:7" ht="15.75" thickBot="1" x14ac:dyDescent="0.3"/>
    <row r="2" spans="1:7" ht="15.75" thickBot="1" x14ac:dyDescent="0.3">
      <c r="A2" s="19" t="s">
        <v>70</v>
      </c>
      <c r="B2" s="20" t="s">
        <v>61</v>
      </c>
      <c r="C2" s="20" t="s">
        <v>62</v>
      </c>
      <c r="D2" s="20" t="s">
        <v>63</v>
      </c>
      <c r="E2" s="20" t="s">
        <v>71</v>
      </c>
      <c r="F2" s="21" t="s">
        <v>72</v>
      </c>
      <c r="G2" s="17" t="s">
        <v>322</v>
      </c>
    </row>
    <row r="3" spans="1:7" x14ac:dyDescent="0.25">
      <c r="A3" s="28" t="s">
        <v>27</v>
      </c>
      <c r="B3" s="24">
        <f>'Capacity GEXIT 2025'!B3</f>
        <v>26489</v>
      </c>
      <c r="C3" s="24">
        <f>F3-(D3+B3)</f>
        <v>48397</v>
      </c>
      <c r="D3" s="24">
        <f>'Capacity GEXIT 2025'!D3</f>
        <v>0</v>
      </c>
      <c r="E3" s="24">
        <v>0</v>
      </c>
      <c r="F3" s="25">
        <f>'Raw Capacities 2019'!E2</f>
        <v>74886</v>
      </c>
      <c r="G3" t="s">
        <v>27</v>
      </c>
    </row>
    <row r="4" spans="1:7" x14ac:dyDescent="0.25">
      <c r="A4" s="14" t="s">
        <v>28</v>
      </c>
      <c r="B4">
        <f>'Capacity GEXIT 2025'!B4</f>
        <v>0</v>
      </c>
      <c r="C4">
        <f t="shared" ref="C4:C18" si="0">F4-(D4+B4)</f>
        <v>94342</v>
      </c>
      <c r="D4">
        <f>'Capacity GEXIT 2025'!D4</f>
        <v>10301</v>
      </c>
      <c r="E4">
        <v>0</v>
      </c>
      <c r="F4" s="15">
        <f>'Raw Capacities 2019'!E3</f>
        <v>104643</v>
      </c>
      <c r="G4" t="s">
        <v>318</v>
      </c>
    </row>
    <row r="5" spans="1:7" x14ac:dyDescent="0.25">
      <c r="A5" s="14" t="s">
        <v>29</v>
      </c>
      <c r="B5">
        <f>'Capacity GEXIT 2025'!B5</f>
        <v>0</v>
      </c>
      <c r="C5">
        <f t="shared" si="0"/>
        <v>108828</v>
      </c>
      <c r="D5">
        <f>'Capacity GEXIT 2025'!D5</f>
        <v>0</v>
      </c>
      <c r="E5">
        <v>0</v>
      </c>
      <c r="F5" s="15">
        <f>'Raw Capacities 2019'!E4</f>
        <v>108828</v>
      </c>
      <c r="G5" t="s">
        <v>323</v>
      </c>
    </row>
    <row r="6" spans="1:7" x14ac:dyDescent="0.25">
      <c r="A6" s="14" t="s">
        <v>30</v>
      </c>
      <c r="B6">
        <f>'Capacity GEXIT 2025'!B6</f>
        <v>0</v>
      </c>
      <c r="C6">
        <f t="shared" si="0"/>
        <v>173233</v>
      </c>
      <c r="D6">
        <f>'Capacity GEXIT 2025'!D6</f>
        <v>0</v>
      </c>
      <c r="E6">
        <v>0</v>
      </c>
      <c r="F6" s="15">
        <f>'Raw Capacities 2019'!E5</f>
        <v>173233</v>
      </c>
      <c r="G6" t="s">
        <v>30</v>
      </c>
    </row>
    <row r="7" spans="1:7" x14ac:dyDescent="0.25">
      <c r="A7" s="14" t="s">
        <v>65</v>
      </c>
      <c r="B7">
        <f>'Capacity GEXIT 2025'!B7</f>
        <v>0</v>
      </c>
      <c r="C7">
        <f t="shared" si="0"/>
        <v>162354</v>
      </c>
      <c r="D7">
        <f>'Capacity GEXIT 2025'!D7</f>
        <v>0</v>
      </c>
      <c r="E7">
        <v>0</v>
      </c>
      <c r="F7" s="15">
        <f>'Raw Capacities 2019'!E6</f>
        <v>162354</v>
      </c>
    </row>
    <row r="8" spans="1:7" x14ac:dyDescent="0.25">
      <c r="A8" s="14" t="s">
        <v>34</v>
      </c>
      <c r="B8">
        <f>'Capacity GEXIT 2025'!B8</f>
        <v>0</v>
      </c>
      <c r="C8">
        <f t="shared" si="0"/>
        <v>21045</v>
      </c>
      <c r="D8">
        <f>'Capacity GEXIT 2025'!D8</f>
        <v>0</v>
      </c>
      <c r="E8">
        <v>0</v>
      </c>
      <c r="F8" s="15">
        <f>'Raw Capacities 2019'!E8</f>
        <v>21045</v>
      </c>
      <c r="G8" t="s">
        <v>34</v>
      </c>
    </row>
    <row r="9" spans="1:7" x14ac:dyDescent="0.25">
      <c r="A9" s="14" t="s">
        <v>35</v>
      </c>
      <c r="B9">
        <f>'Capacity GEXIT 2025'!B9</f>
        <v>0</v>
      </c>
      <c r="C9">
        <f t="shared" si="0"/>
        <v>944</v>
      </c>
      <c r="D9">
        <f>'Capacity GEXIT 2025'!D9</f>
        <v>0</v>
      </c>
      <c r="E9">
        <v>0</v>
      </c>
      <c r="F9" s="15">
        <f>'Raw Capacities 2019'!E9</f>
        <v>944</v>
      </c>
      <c r="G9" t="s">
        <v>35</v>
      </c>
    </row>
    <row r="10" spans="1:7" x14ac:dyDescent="0.25">
      <c r="A10" s="14" t="s">
        <v>36</v>
      </c>
      <c r="B10">
        <f>'Capacity GEXIT 2025'!B10</f>
        <v>19424</v>
      </c>
      <c r="C10">
        <f t="shared" si="0"/>
        <v>27786</v>
      </c>
      <c r="D10">
        <f>'Capacity GEXIT 2025'!D10</f>
        <v>0</v>
      </c>
      <c r="E10">
        <v>0</v>
      </c>
      <c r="F10" s="15">
        <f>'Raw Capacities 2019'!E10</f>
        <v>47210</v>
      </c>
      <c r="G10" t="s">
        <v>36</v>
      </c>
    </row>
    <row r="11" spans="1:7" x14ac:dyDescent="0.25">
      <c r="A11" s="14" t="s">
        <v>37</v>
      </c>
      <c r="B11">
        <f>'Capacity GEXIT 2025'!B11</f>
        <v>0</v>
      </c>
      <c r="C11">
        <f t="shared" si="0"/>
        <v>15137</v>
      </c>
      <c r="D11">
        <f>'Capacity GEXIT 2025'!D11</f>
        <v>0</v>
      </c>
      <c r="E11">
        <v>0</v>
      </c>
      <c r="F11" s="15">
        <f>'Raw Capacities 2019'!E11</f>
        <v>15137</v>
      </c>
      <c r="G11" t="s">
        <v>37</v>
      </c>
    </row>
    <row r="12" spans="1:7" x14ac:dyDescent="0.25">
      <c r="A12" s="14" t="s">
        <v>38</v>
      </c>
      <c r="B12">
        <f>'Capacity GEXIT 2025'!B12</f>
        <v>0</v>
      </c>
      <c r="C12">
        <f t="shared" si="0"/>
        <v>16954</v>
      </c>
      <c r="D12">
        <f>'Capacity GEXIT 2025'!D12</f>
        <v>0</v>
      </c>
      <c r="E12">
        <v>0</v>
      </c>
      <c r="F12" s="15">
        <f>'Raw Capacities 2019'!E12</f>
        <v>16954</v>
      </c>
      <c r="G12" t="s">
        <v>324</v>
      </c>
    </row>
    <row r="13" spans="1:7" x14ac:dyDescent="0.25">
      <c r="A13" s="14" t="s">
        <v>39</v>
      </c>
      <c r="B13">
        <f>'Capacity GEXIT 2025'!B13</f>
        <v>0</v>
      </c>
      <c r="C13">
        <f t="shared" si="0"/>
        <v>4346</v>
      </c>
      <c r="D13">
        <f>'Capacity GEXIT 2025'!D13</f>
        <v>0</v>
      </c>
      <c r="E13">
        <v>0</v>
      </c>
      <c r="F13" s="15">
        <f>'Raw Capacities 2019'!E13</f>
        <v>4346</v>
      </c>
      <c r="G13" t="s">
        <v>39</v>
      </c>
    </row>
    <row r="14" spans="1:7" x14ac:dyDescent="0.25">
      <c r="A14" s="14" t="s">
        <v>40</v>
      </c>
      <c r="B14">
        <f>'Capacity GEXIT 2025'!B14</f>
        <v>0</v>
      </c>
      <c r="C14">
        <f t="shared" si="0"/>
        <v>1869</v>
      </c>
      <c r="D14">
        <f>'Capacity GEXIT 2025'!D14</f>
        <v>0</v>
      </c>
      <c r="E14">
        <v>0</v>
      </c>
      <c r="F14" s="15">
        <f>'Raw Capacities 2019'!E14</f>
        <v>1869</v>
      </c>
    </row>
    <row r="15" spans="1:7" x14ac:dyDescent="0.25">
      <c r="A15" s="14" t="s">
        <v>41</v>
      </c>
      <c r="B15">
        <f>'Capacity GEXIT 2025'!B15</f>
        <v>120107</v>
      </c>
      <c r="C15">
        <f t="shared" si="0"/>
        <v>39622.672191949503</v>
      </c>
      <c r="D15">
        <f>'Capacity GEXIT 2025'!D15</f>
        <v>0</v>
      </c>
      <c r="E15">
        <v>0</v>
      </c>
      <c r="F15" s="15">
        <f>'Raw Capacities 2019'!E15</f>
        <v>159729.6721919495</v>
      </c>
      <c r="G15" t="s">
        <v>82</v>
      </c>
    </row>
    <row r="16" spans="1:7" x14ac:dyDescent="0.25">
      <c r="A16" s="14" t="s">
        <v>42</v>
      </c>
      <c r="B16">
        <f>'Capacity GEXIT 2025'!B16</f>
        <v>5587</v>
      </c>
      <c r="C16">
        <f t="shared" si="0"/>
        <v>1843.1221289052428</v>
      </c>
      <c r="D16">
        <f>'Capacity GEXIT 2025'!D16</f>
        <v>0</v>
      </c>
      <c r="E16">
        <v>0</v>
      </c>
      <c r="F16" s="15">
        <f>'Raw Capacities 2019'!E16</f>
        <v>7430.1221289052428</v>
      </c>
      <c r="G16" t="s">
        <v>320</v>
      </c>
    </row>
    <row r="17" spans="1:7" x14ac:dyDescent="0.25">
      <c r="A17" s="14" t="s">
        <v>43</v>
      </c>
      <c r="B17">
        <f>'Capacity GEXIT 2025'!C17</f>
        <v>9925</v>
      </c>
      <c r="C17">
        <f t="shared" si="0"/>
        <v>3274.2056791452524</v>
      </c>
      <c r="D17">
        <f>'Capacity GEXIT 2025'!D17</f>
        <v>0</v>
      </c>
      <c r="E17">
        <v>0</v>
      </c>
      <c r="F17" s="15">
        <f>'Raw Capacities 2019'!E17</f>
        <v>13199.205679145252</v>
      </c>
      <c r="G17" t="s">
        <v>317</v>
      </c>
    </row>
    <row r="18" spans="1:7" x14ac:dyDescent="0.25">
      <c r="A18" s="14" t="s">
        <v>44</v>
      </c>
      <c r="B18">
        <f>'Capacity GEXIT 2025'!B18</f>
        <v>125694</v>
      </c>
      <c r="C18">
        <f t="shared" si="0"/>
        <v>54665</v>
      </c>
      <c r="D18">
        <f>'Capacity GEXIT 2025'!D18</f>
        <v>0</v>
      </c>
      <c r="E18">
        <v>0</v>
      </c>
      <c r="F18" s="15">
        <f>'Raw Capacities 2019'!E18</f>
        <v>180359</v>
      </c>
    </row>
    <row r="19" spans="1:7" x14ac:dyDescent="0.25">
      <c r="A19" s="14" t="s">
        <v>32</v>
      </c>
      <c r="B19">
        <f>'Capacity GEXIT 2025'!B19</f>
        <v>0</v>
      </c>
      <c r="C19">
        <f>F19-(B19+D19)</f>
        <v>162354</v>
      </c>
      <c r="D19">
        <f>'Capacity GEXIT 2025'!D19</f>
        <v>0</v>
      </c>
      <c r="E19">
        <v>0</v>
      </c>
      <c r="F19" s="15">
        <f>'Raw Capacities 2019'!E6</f>
        <v>162354</v>
      </c>
    </row>
    <row r="20" spans="1:7" x14ac:dyDescent="0.25">
      <c r="A20" s="14" t="s">
        <v>33</v>
      </c>
      <c r="B20">
        <f>'Capacity GEXIT 2025'!B20</f>
        <v>0</v>
      </c>
      <c r="C20">
        <f t="shared" ref="C20:C22" si="1">F20-(B20+D20)</f>
        <v>2321</v>
      </c>
      <c r="D20">
        <f>'Capacity GEXIT 2025'!D20</f>
        <v>0</v>
      </c>
      <c r="E20">
        <v>0</v>
      </c>
      <c r="F20" s="15">
        <f>'Raw Capacities 2019'!E7</f>
        <v>2321</v>
      </c>
      <c r="G20" t="s">
        <v>33</v>
      </c>
    </row>
    <row r="21" spans="1:7" x14ac:dyDescent="0.25">
      <c r="A21" s="60" t="s">
        <v>47</v>
      </c>
      <c r="B21">
        <f>'Capacity GEXIT 2025'!B21</f>
        <v>0</v>
      </c>
      <c r="C21">
        <f t="shared" si="1"/>
        <v>55200.36</v>
      </c>
      <c r="D21" s="55">
        <v>0</v>
      </c>
      <c r="E21" s="55">
        <v>0</v>
      </c>
      <c r="F21" s="15">
        <f>'Raw Capacities 2019'!E21</f>
        <v>55200.36</v>
      </c>
      <c r="G21" t="s">
        <v>32</v>
      </c>
    </row>
    <row r="22" spans="1:7" ht="15.75" thickBot="1" x14ac:dyDescent="0.3">
      <c r="A22" s="62" t="s">
        <v>48</v>
      </c>
      <c r="B22" s="10">
        <f>'Capacity GEXIT 2025'!B22</f>
        <v>0</v>
      </c>
      <c r="C22" s="10">
        <f t="shared" si="1"/>
        <v>107153.64</v>
      </c>
      <c r="D22" s="63">
        <v>0</v>
      </c>
      <c r="E22" s="63">
        <v>0</v>
      </c>
      <c r="F22" s="16">
        <f>'Raw Capacities 2019'!E22</f>
        <v>107153.64</v>
      </c>
    </row>
    <row r="24" spans="1:7" x14ac:dyDescent="0.25">
      <c r="A24" s="17" t="s">
        <v>49</v>
      </c>
    </row>
    <row r="25" spans="1:7" x14ac:dyDescent="0.25">
      <c r="A25" s="1" t="s">
        <v>73</v>
      </c>
      <c r="G25" s="77"/>
    </row>
    <row r="26" spans="1:7" x14ac:dyDescent="0.25">
      <c r="A26" s="1" t="s">
        <v>74</v>
      </c>
      <c r="G26" s="77"/>
    </row>
    <row r="27" spans="1:7" x14ac:dyDescent="0.25">
      <c r="A27" s="1" t="s">
        <v>75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C1960-91B9-44C1-82B4-21FF5B1F6085}">
  <dimension ref="A1:F36"/>
  <sheetViews>
    <sheetView workbookViewId="0">
      <selection activeCell="C22" sqref="C22"/>
    </sheetView>
  </sheetViews>
  <sheetFormatPr defaultColWidth="11.42578125" defaultRowHeight="15" x14ac:dyDescent="0.25"/>
  <cols>
    <col min="1" max="1" width="28.42578125" bestFit="1" customWidth="1"/>
    <col min="2" max="3" width="40.140625" bestFit="1" customWidth="1"/>
    <col min="4" max="4" width="29.85546875" bestFit="1" customWidth="1"/>
    <col min="5" max="5" width="40.140625" bestFit="1" customWidth="1"/>
  </cols>
  <sheetData>
    <row r="1" spans="1:6" ht="15.75" thickBot="1" x14ac:dyDescent="0.3">
      <c r="A1" t="s">
        <v>76</v>
      </c>
    </row>
    <row r="2" spans="1:6" ht="15.75" thickBot="1" x14ac:dyDescent="0.3">
      <c r="A2" s="11" t="s">
        <v>26</v>
      </c>
      <c r="B2" s="12" t="s">
        <v>77</v>
      </c>
      <c r="C2" s="12" t="s">
        <v>78</v>
      </c>
      <c r="D2" s="12" t="s">
        <v>79</v>
      </c>
      <c r="E2" s="13" t="s">
        <v>80</v>
      </c>
    </row>
    <row r="3" spans="1:6" x14ac:dyDescent="0.25">
      <c r="A3" s="28" t="s">
        <v>27</v>
      </c>
      <c r="B3" s="65">
        <v>0.44</v>
      </c>
      <c r="C3" s="65">
        <v>0.38</v>
      </c>
      <c r="D3" s="49"/>
      <c r="E3" s="66">
        <v>0.44</v>
      </c>
    </row>
    <row r="4" spans="1:6" x14ac:dyDescent="0.25">
      <c r="A4" s="14" t="s">
        <v>28</v>
      </c>
      <c r="B4" s="81">
        <v>0.33</v>
      </c>
      <c r="C4" s="81">
        <v>0.33</v>
      </c>
      <c r="D4" s="81">
        <v>0.33</v>
      </c>
      <c r="E4" s="37">
        <v>0.37</v>
      </c>
      <c r="F4" s="1" t="s">
        <v>81</v>
      </c>
    </row>
    <row r="5" spans="1:6" x14ac:dyDescent="0.25">
      <c r="A5" s="38" t="s">
        <v>29</v>
      </c>
      <c r="B5" s="82"/>
      <c r="C5" s="82"/>
      <c r="D5" s="82"/>
      <c r="E5" s="18"/>
    </row>
    <row r="6" spans="1:6" x14ac:dyDescent="0.25">
      <c r="A6" s="38" t="s">
        <v>30</v>
      </c>
      <c r="B6" s="82"/>
      <c r="C6" s="82"/>
      <c r="D6" s="82"/>
      <c r="E6" s="18"/>
    </row>
    <row r="7" spans="1:6" x14ac:dyDescent="0.25">
      <c r="A7" s="38" t="s">
        <v>65</v>
      </c>
      <c r="B7" s="82"/>
      <c r="C7" s="82"/>
      <c r="D7" s="82"/>
      <c r="E7" s="18"/>
    </row>
    <row r="8" spans="1:6" x14ac:dyDescent="0.25">
      <c r="A8" s="14" t="s">
        <v>34</v>
      </c>
      <c r="B8" s="83">
        <f>C8</f>
        <v>0.318</v>
      </c>
      <c r="C8" s="83">
        <v>0.318</v>
      </c>
      <c r="D8" s="82"/>
      <c r="E8" s="39">
        <v>0.318</v>
      </c>
    </row>
    <row r="9" spans="1:6" x14ac:dyDescent="0.25">
      <c r="A9" s="38" t="s">
        <v>35</v>
      </c>
      <c r="B9" s="82"/>
      <c r="C9" s="82"/>
      <c r="D9" s="82"/>
      <c r="E9" s="18"/>
    </row>
    <row r="10" spans="1:6" x14ac:dyDescent="0.25">
      <c r="A10" s="14" t="s">
        <v>36</v>
      </c>
      <c r="B10" s="83">
        <v>0.41</v>
      </c>
      <c r="C10" s="83">
        <v>0.35</v>
      </c>
      <c r="D10" s="82"/>
      <c r="E10" s="36">
        <v>0.41</v>
      </c>
    </row>
    <row r="11" spans="1:6" x14ac:dyDescent="0.25">
      <c r="A11" s="38" t="s">
        <v>37</v>
      </c>
      <c r="B11" s="82"/>
      <c r="C11" s="82"/>
      <c r="D11" s="82"/>
      <c r="E11" s="18"/>
    </row>
    <row r="12" spans="1:6" x14ac:dyDescent="0.25">
      <c r="A12" s="14" t="s">
        <v>38</v>
      </c>
      <c r="B12" s="32">
        <v>0.35</v>
      </c>
      <c r="C12" s="83">
        <v>0.35</v>
      </c>
      <c r="D12" s="82"/>
      <c r="E12" s="36">
        <v>0.35</v>
      </c>
    </row>
    <row r="13" spans="1:6" x14ac:dyDescent="0.25">
      <c r="A13" s="14" t="s">
        <v>39</v>
      </c>
      <c r="B13" s="35">
        <v>0.18</v>
      </c>
      <c r="C13" s="35">
        <v>0.18</v>
      </c>
      <c r="D13" s="82"/>
      <c r="E13" s="40">
        <v>0.2</v>
      </c>
    </row>
    <row r="14" spans="1:6" x14ac:dyDescent="0.25">
      <c r="A14" s="38" t="s">
        <v>40</v>
      </c>
      <c r="B14" s="82"/>
      <c r="C14" s="82"/>
      <c r="D14" s="82"/>
      <c r="E14" s="18"/>
    </row>
    <row r="15" spans="1:6" x14ac:dyDescent="0.25">
      <c r="A15" s="14" t="s">
        <v>82</v>
      </c>
      <c r="B15" s="83">
        <v>0.49399999999999999</v>
      </c>
      <c r="C15" s="32">
        <v>0.49399999999999999</v>
      </c>
      <c r="D15" s="82"/>
      <c r="E15" s="39">
        <v>0.52</v>
      </c>
    </row>
    <row r="16" spans="1:6" x14ac:dyDescent="0.25">
      <c r="A16" s="14" t="s">
        <v>83</v>
      </c>
      <c r="B16" s="83">
        <v>0.34</v>
      </c>
      <c r="C16" s="83">
        <v>0.34</v>
      </c>
      <c r="D16" s="82"/>
      <c r="E16" s="39">
        <v>0.34</v>
      </c>
    </row>
    <row r="17" spans="1:6" x14ac:dyDescent="0.25">
      <c r="A17" s="14" t="s">
        <v>84</v>
      </c>
      <c r="B17" s="3">
        <v>0.75</v>
      </c>
      <c r="C17" s="3">
        <v>0.75</v>
      </c>
      <c r="D17" s="82"/>
      <c r="E17" s="67">
        <v>0.75</v>
      </c>
    </row>
    <row r="18" spans="1:6" x14ac:dyDescent="0.25">
      <c r="A18" s="14" t="s">
        <v>44</v>
      </c>
      <c r="B18" s="82"/>
      <c r="C18" s="82"/>
      <c r="D18" s="82"/>
      <c r="E18" s="18"/>
    </row>
    <row r="19" spans="1:6" x14ac:dyDescent="0.25">
      <c r="A19" s="26" t="s">
        <v>85</v>
      </c>
      <c r="B19" s="35">
        <v>0.3412</v>
      </c>
      <c r="C19" s="35">
        <v>0.28000000000000003</v>
      </c>
      <c r="D19" s="84"/>
      <c r="E19" s="89">
        <v>0.3412</v>
      </c>
    </row>
    <row r="20" spans="1:6" x14ac:dyDescent="0.25">
      <c r="A20" s="26" t="s">
        <v>86</v>
      </c>
      <c r="B20" s="35">
        <v>0</v>
      </c>
      <c r="C20" s="35">
        <v>0</v>
      </c>
      <c r="D20" s="84"/>
      <c r="E20" s="89">
        <v>0</v>
      </c>
    </row>
    <row r="21" spans="1:6" x14ac:dyDescent="0.25">
      <c r="A21" s="26" t="s">
        <v>87</v>
      </c>
      <c r="B21" s="78">
        <v>0.37</v>
      </c>
      <c r="C21" s="78">
        <v>0.37</v>
      </c>
      <c r="D21" s="84"/>
      <c r="E21" s="80">
        <v>0.37</v>
      </c>
    </row>
    <row r="22" spans="1:6" x14ac:dyDescent="0.25">
      <c r="A22" s="26" t="s">
        <v>88</v>
      </c>
      <c r="B22" s="78">
        <v>0.43</v>
      </c>
      <c r="C22" s="78">
        <v>0.43</v>
      </c>
      <c r="D22" s="84"/>
      <c r="E22" s="80">
        <v>0.43</v>
      </c>
    </row>
    <row r="23" spans="1:6" x14ac:dyDescent="0.25">
      <c r="A23" s="26" t="s">
        <v>89</v>
      </c>
      <c r="B23" s="78">
        <v>0.27</v>
      </c>
      <c r="C23" s="78">
        <v>0.27</v>
      </c>
      <c r="D23" s="84"/>
      <c r="E23" s="80">
        <v>0.27</v>
      </c>
    </row>
    <row r="24" spans="1:6" x14ac:dyDescent="0.25">
      <c r="A24" s="26" t="s">
        <v>90</v>
      </c>
      <c r="B24" s="78">
        <v>0.32</v>
      </c>
      <c r="C24" s="78">
        <v>0.32</v>
      </c>
      <c r="D24" s="84"/>
      <c r="E24" s="80">
        <v>0.32</v>
      </c>
    </row>
    <row r="25" spans="1:6" x14ac:dyDescent="0.25">
      <c r="A25" s="26" t="s">
        <v>91</v>
      </c>
      <c r="B25">
        <v>0.33</v>
      </c>
      <c r="C25">
        <v>0.33</v>
      </c>
      <c r="D25" s="84"/>
      <c r="E25" s="15">
        <v>0.33</v>
      </c>
      <c r="F25" s="1" t="s">
        <v>92</v>
      </c>
    </row>
    <row r="26" spans="1:6" x14ac:dyDescent="0.25">
      <c r="A26" s="85" t="s">
        <v>93</v>
      </c>
      <c r="B26" s="35">
        <v>0.33</v>
      </c>
      <c r="C26" s="35">
        <v>0.3</v>
      </c>
      <c r="D26" s="84"/>
      <c r="E26" s="15">
        <v>0.4</v>
      </c>
      <c r="F26" t="s">
        <v>94</v>
      </c>
    </row>
    <row r="27" spans="1:6" ht="15.75" thickBot="1" x14ac:dyDescent="0.3">
      <c r="A27" s="86" t="s">
        <v>95</v>
      </c>
      <c r="B27" s="87">
        <v>0.44</v>
      </c>
      <c r="C27" s="87">
        <v>0.41</v>
      </c>
      <c r="D27" s="79"/>
      <c r="E27" s="88">
        <v>0.52</v>
      </c>
    </row>
    <row r="29" spans="1:6" x14ac:dyDescent="0.25">
      <c r="A29" s="1" t="s">
        <v>68</v>
      </c>
    </row>
    <row r="30" spans="1:6" x14ac:dyDescent="0.25">
      <c r="A30" s="31" t="s">
        <v>3</v>
      </c>
    </row>
    <row r="31" spans="1:6" x14ac:dyDescent="0.25">
      <c r="A31" s="30" t="s">
        <v>96</v>
      </c>
    </row>
    <row r="32" spans="1:6" x14ac:dyDescent="0.25">
      <c r="A32" s="33" t="s">
        <v>97</v>
      </c>
    </row>
    <row r="33" spans="1:1" x14ac:dyDescent="0.25">
      <c r="A33" s="34" t="s">
        <v>98</v>
      </c>
    </row>
    <row r="34" spans="1:1" x14ac:dyDescent="0.25">
      <c r="A34" s="35" t="s">
        <v>99</v>
      </c>
    </row>
    <row r="35" spans="1:1" x14ac:dyDescent="0.25">
      <c r="A35" s="41" t="s">
        <v>100</v>
      </c>
    </row>
    <row r="36" spans="1:1" x14ac:dyDescent="0.25">
      <c r="A36" s="78" t="s">
        <v>101</v>
      </c>
    </row>
  </sheetData>
  <hyperlinks>
    <hyperlink ref="A32" r:id="rId1" xr:uid="{17E9AD20-8C62-489A-BB3C-82A73B2D182B}"/>
    <hyperlink ref="A33" r:id="rId2" location=":~:text=Typical%20nuclear%20power%20plants%20achieve,to%20fossil%20fueled%20power%20plants." xr:uid="{0CB6893C-EA14-4AB6-A9F9-0AA4FB8F9C6C}"/>
    <hyperlink ref="A35" r:id="rId3" xr:uid="{36D3C614-8CDE-49F4-A8DF-C0DC601BBC11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6A77C-F721-48BD-899E-33667CFD8791}">
  <dimension ref="A1:E31"/>
  <sheetViews>
    <sheetView workbookViewId="0">
      <selection activeCell="A19" sqref="A19:A27"/>
    </sheetView>
  </sheetViews>
  <sheetFormatPr defaultColWidth="11.42578125" defaultRowHeight="15" x14ac:dyDescent="0.25"/>
  <cols>
    <col min="1" max="1" width="28.42578125" bestFit="1" customWidth="1"/>
    <col min="2" max="5" width="41.140625" bestFit="1" customWidth="1"/>
  </cols>
  <sheetData>
    <row r="1" spans="1:5" ht="15.75" thickBot="1" x14ac:dyDescent="0.3">
      <c r="A1" s="28" t="s">
        <v>76</v>
      </c>
      <c r="B1" s="24"/>
      <c r="C1" s="24"/>
      <c r="D1" s="24"/>
      <c r="E1" s="24"/>
    </row>
    <row r="2" spans="1:5" ht="15.75" thickBot="1" x14ac:dyDescent="0.3">
      <c r="A2" s="19" t="s">
        <v>26</v>
      </c>
      <c r="B2" s="20" t="s">
        <v>77</v>
      </c>
      <c r="C2" s="20" t="s">
        <v>78</v>
      </c>
      <c r="D2" s="20" t="s">
        <v>79</v>
      </c>
      <c r="E2" s="21" t="s">
        <v>80</v>
      </c>
    </row>
    <row r="3" spans="1:5" x14ac:dyDescent="0.25">
      <c r="A3" s="28" t="s">
        <v>27</v>
      </c>
      <c r="B3" s="24">
        <f>1/Efficiency!B3</f>
        <v>2.2727272727272729</v>
      </c>
      <c r="C3" s="24">
        <f>1/Efficiency!C3</f>
        <v>2.6315789473684212</v>
      </c>
      <c r="D3" s="49"/>
      <c r="E3" s="25">
        <f>1/Efficiency!E3</f>
        <v>2.2727272727272729</v>
      </c>
    </row>
    <row r="4" spans="1:5" x14ac:dyDescent="0.25">
      <c r="A4" s="14" t="s">
        <v>28</v>
      </c>
      <c r="B4">
        <f>1/Efficiency!B4</f>
        <v>3.0303030303030303</v>
      </c>
      <c r="C4">
        <f>1/Efficiency!C4</f>
        <v>3.0303030303030303</v>
      </c>
      <c r="D4">
        <f>1/Efficiency!D4</f>
        <v>3.0303030303030303</v>
      </c>
      <c r="E4" s="15">
        <f>1/Efficiency!E4</f>
        <v>2.7027027027027026</v>
      </c>
    </row>
    <row r="5" spans="1:5" x14ac:dyDescent="0.25">
      <c r="A5" s="14" t="s">
        <v>29</v>
      </c>
      <c r="B5" s="82"/>
      <c r="C5" s="82"/>
      <c r="D5" s="82"/>
      <c r="E5" s="18"/>
    </row>
    <row r="6" spans="1:5" x14ac:dyDescent="0.25">
      <c r="A6" s="14" t="s">
        <v>30</v>
      </c>
      <c r="B6" s="82"/>
      <c r="C6" s="82"/>
      <c r="D6" s="82"/>
      <c r="E6" s="18"/>
    </row>
    <row r="7" spans="1:5" x14ac:dyDescent="0.25">
      <c r="A7" s="14" t="s">
        <v>65</v>
      </c>
      <c r="B7" s="82"/>
      <c r="C7" s="82"/>
      <c r="D7" s="82"/>
      <c r="E7" s="18"/>
    </row>
    <row r="8" spans="1:5" x14ac:dyDescent="0.25">
      <c r="A8" s="14" t="s">
        <v>34</v>
      </c>
      <c r="B8">
        <f>1/Efficiency!B8</f>
        <v>3.1446540880503142</v>
      </c>
      <c r="C8">
        <f>1/Efficiency!C8</f>
        <v>3.1446540880503142</v>
      </c>
      <c r="D8" s="82"/>
      <c r="E8" s="15">
        <f>1/Efficiency!E8</f>
        <v>3.1446540880503142</v>
      </c>
    </row>
    <row r="9" spans="1:5" x14ac:dyDescent="0.25">
      <c r="A9" s="14" t="s">
        <v>35</v>
      </c>
      <c r="B9" s="82"/>
      <c r="C9" s="82"/>
      <c r="D9" s="82"/>
      <c r="E9" s="18"/>
    </row>
    <row r="10" spans="1:5" x14ac:dyDescent="0.25">
      <c r="A10" s="14" t="s">
        <v>36</v>
      </c>
      <c r="B10">
        <f>1/Efficiency!B10</f>
        <v>2.4390243902439024</v>
      </c>
      <c r="C10">
        <f>1/Efficiency!C10</f>
        <v>2.8571428571428572</v>
      </c>
      <c r="D10" s="82"/>
      <c r="E10" s="15">
        <f>1/Efficiency!E10</f>
        <v>2.4390243902439024</v>
      </c>
    </row>
    <row r="11" spans="1:5" x14ac:dyDescent="0.25">
      <c r="A11" s="14" t="s">
        <v>37</v>
      </c>
      <c r="B11" s="82"/>
      <c r="C11" s="82"/>
      <c r="D11" s="82"/>
      <c r="E11" s="18"/>
    </row>
    <row r="12" spans="1:5" x14ac:dyDescent="0.25">
      <c r="A12" s="14" t="s">
        <v>38</v>
      </c>
      <c r="B12">
        <f>1/Efficiency!B12</f>
        <v>2.8571428571428572</v>
      </c>
      <c r="C12">
        <f>1/Efficiency!C12</f>
        <v>2.8571428571428572</v>
      </c>
      <c r="D12" s="82"/>
      <c r="E12" s="15">
        <f>1/Efficiency!E12</f>
        <v>2.8571428571428572</v>
      </c>
    </row>
    <row r="13" spans="1:5" x14ac:dyDescent="0.25">
      <c r="A13" s="14" t="s">
        <v>39</v>
      </c>
      <c r="B13">
        <f>1/Efficiency!B13</f>
        <v>5.5555555555555554</v>
      </c>
      <c r="C13">
        <f>1/Efficiency!C13</f>
        <v>5.5555555555555554</v>
      </c>
      <c r="D13" s="82"/>
      <c r="E13" s="15">
        <f>1/Efficiency!E13</f>
        <v>5</v>
      </c>
    </row>
    <row r="14" spans="1:5" x14ac:dyDescent="0.25">
      <c r="A14" s="14" t="s">
        <v>40</v>
      </c>
      <c r="B14" s="82"/>
      <c r="C14" s="82"/>
      <c r="D14" s="82"/>
      <c r="E14" s="18"/>
    </row>
    <row r="15" spans="1:5" x14ac:dyDescent="0.25">
      <c r="A15" s="14" t="s">
        <v>41</v>
      </c>
      <c r="B15">
        <f>1/Efficiency!B15</f>
        <v>2.0242914979757085</v>
      </c>
      <c r="C15">
        <f>1/Efficiency!C15</f>
        <v>2.0242914979757085</v>
      </c>
      <c r="D15" s="82"/>
      <c r="E15" s="15">
        <f>1/Efficiency!E15</f>
        <v>1.9230769230769229</v>
      </c>
    </row>
    <row r="16" spans="1:5" x14ac:dyDescent="0.25">
      <c r="A16" s="14" t="s">
        <v>42</v>
      </c>
      <c r="B16">
        <f>1/Efficiency!B16</f>
        <v>2.9411764705882351</v>
      </c>
      <c r="C16">
        <f>1/Efficiency!C16</f>
        <v>2.9411764705882351</v>
      </c>
      <c r="D16" s="82"/>
      <c r="E16" s="15">
        <f>1/Efficiency!E16</f>
        <v>2.9411764705882351</v>
      </c>
    </row>
    <row r="17" spans="1:5" x14ac:dyDescent="0.25">
      <c r="A17" s="14" t="s">
        <v>43</v>
      </c>
      <c r="B17">
        <f>1/Efficiency!B17</f>
        <v>1.3333333333333333</v>
      </c>
      <c r="C17">
        <f>IFERROR(1/Efficiency!C17,0)</f>
        <v>1.3333333333333333</v>
      </c>
      <c r="D17" s="82"/>
      <c r="E17" s="15">
        <f>IFERROR(1/Efficiency!E17,0)</f>
        <v>1.3333333333333333</v>
      </c>
    </row>
    <row r="18" spans="1:5" x14ac:dyDescent="0.25">
      <c r="A18" s="14" t="s">
        <v>44</v>
      </c>
      <c r="B18">
        <f>IFERROR(1/Efficiency!B18,0)</f>
        <v>0</v>
      </c>
      <c r="C18">
        <f>IFERROR(1/Efficiency!C18,0)</f>
        <v>0</v>
      </c>
      <c r="D18" s="82"/>
      <c r="E18" s="15">
        <f>IFERROR(1/Efficiency!E18,0)</f>
        <v>0</v>
      </c>
    </row>
    <row r="19" spans="1:5" x14ac:dyDescent="0.25">
      <c r="A19" s="26" t="s">
        <v>85</v>
      </c>
      <c r="B19">
        <f>IFERROR(1/Efficiency!B19,0)</f>
        <v>2.9308323563892147</v>
      </c>
      <c r="C19">
        <f>IFERROR(1/Efficiency!C19,0)</f>
        <v>3.5714285714285712</v>
      </c>
      <c r="D19" s="82"/>
      <c r="E19" s="15">
        <f>IFERROR(1/Efficiency!E19,0)</f>
        <v>2.9308323563892147</v>
      </c>
    </row>
    <row r="20" spans="1:5" x14ac:dyDescent="0.25">
      <c r="A20" s="26" t="s">
        <v>86</v>
      </c>
      <c r="B20">
        <f>IFERROR(1/Efficiency!B20,0)</f>
        <v>0</v>
      </c>
      <c r="C20">
        <f>IFERROR(1/Efficiency!C20,0)</f>
        <v>0</v>
      </c>
      <c r="D20" s="82"/>
      <c r="E20" s="15">
        <f>IFERROR(1/Efficiency!E20,0)</f>
        <v>0</v>
      </c>
    </row>
    <row r="21" spans="1:5" x14ac:dyDescent="0.25">
      <c r="A21" s="26" t="s">
        <v>87</v>
      </c>
      <c r="B21">
        <f>IFERROR(1/Efficiency!B21,0)</f>
        <v>2.7027027027027026</v>
      </c>
      <c r="C21">
        <f>IFERROR(1/Efficiency!C21,0)</f>
        <v>2.7027027027027026</v>
      </c>
      <c r="D21" s="82"/>
      <c r="E21" s="15">
        <f>IFERROR(1/Efficiency!E21,0)</f>
        <v>2.7027027027027026</v>
      </c>
    </row>
    <row r="22" spans="1:5" x14ac:dyDescent="0.25">
      <c r="A22" s="26" t="s">
        <v>88</v>
      </c>
      <c r="B22">
        <f>IFERROR(1/Efficiency!B22,0)</f>
        <v>2.3255813953488373</v>
      </c>
      <c r="C22">
        <f>IFERROR(1/Efficiency!C22,0)</f>
        <v>2.3255813953488373</v>
      </c>
      <c r="D22" s="82"/>
      <c r="E22" s="15">
        <f>IFERROR(1/Efficiency!E22,0)</f>
        <v>2.3255813953488373</v>
      </c>
    </row>
    <row r="23" spans="1:5" x14ac:dyDescent="0.25">
      <c r="A23" s="26" t="s">
        <v>89</v>
      </c>
      <c r="B23">
        <f>IFERROR(1/Efficiency!B23,0)</f>
        <v>3.7037037037037033</v>
      </c>
      <c r="C23">
        <f>IFERROR(1/Efficiency!C23,0)</f>
        <v>3.7037037037037033</v>
      </c>
      <c r="D23" s="82"/>
      <c r="E23" s="15">
        <f>IFERROR(1/Efficiency!E23,0)</f>
        <v>3.7037037037037033</v>
      </c>
    </row>
    <row r="24" spans="1:5" x14ac:dyDescent="0.25">
      <c r="A24" s="26" t="s">
        <v>90</v>
      </c>
      <c r="B24">
        <f>IFERROR(1/Efficiency!B24,0)</f>
        <v>3.125</v>
      </c>
      <c r="C24">
        <f>IFERROR(1/Efficiency!C24,0)</f>
        <v>3.125</v>
      </c>
      <c r="D24" s="82"/>
      <c r="E24" s="15">
        <f>IFERROR(1/Efficiency!E24,0)</f>
        <v>3.125</v>
      </c>
    </row>
    <row r="25" spans="1:5" x14ac:dyDescent="0.25">
      <c r="A25" s="26" t="s">
        <v>91</v>
      </c>
      <c r="B25">
        <f>IFERROR(1/Efficiency!B25,0)</f>
        <v>3.0303030303030303</v>
      </c>
      <c r="C25">
        <f>IFERROR(1/Efficiency!C25,0)</f>
        <v>3.0303030303030303</v>
      </c>
      <c r="D25" s="82"/>
      <c r="E25" s="15">
        <f>IFERROR(1/Efficiency!E25,0)</f>
        <v>3.0303030303030303</v>
      </c>
    </row>
    <row r="26" spans="1:5" x14ac:dyDescent="0.25">
      <c r="A26" s="85" t="s">
        <v>93</v>
      </c>
      <c r="B26">
        <f>IFERROR(1/Efficiency!B26,0)</f>
        <v>3.0303030303030303</v>
      </c>
      <c r="C26">
        <f>IFERROR(1/Efficiency!C26,0)</f>
        <v>3.3333333333333335</v>
      </c>
      <c r="D26" s="82"/>
      <c r="E26" s="15">
        <f>IFERROR(1/Efficiency!E26,0)</f>
        <v>2.5</v>
      </c>
    </row>
    <row r="27" spans="1:5" ht="15.75" thickBot="1" x14ac:dyDescent="0.3">
      <c r="A27" s="86" t="s">
        <v>95</v>
      </c>
      <c r="B27" s="10">
        <f>IFERROR(1/Efficiency!B27,0)</f>
        <v>2.2727272727272729</v>
      </c>
      <c r="C27" s="10">
        <f>IFERROR(1/Efficiency!C27,0)</f>
        <v>2.4390243902439024</v>
      </c>
      <c r="D27" s="79"/>
      <c r="E27" s="16">
        <f>IFERROR(1/Efficiency!E27,0)</f>
        <v>1.9230769230769229</v>
      </c>
    </row>
    <row r="29" spans="1:5" x14ac:dyDescent="0.25">
      <c r="A29" s="1"/>
    </row>
    <row r="30" spans="1:5" x14ac:dyDescent="0.25">
      <c r="A30" s="1"/>
    </row>
    <row r="31" spans="1:5" x14ac:dyDescent="0.25">
      <c r="A31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5266E-98CA-4D90-9DC7-8702BD66BCEE}">
  <dimension ref="A1:E34"/>
  <sheetViews>
    <sheetView topLeftCell="A18" workbookViewId="0">
      <selection activeCell="C34" sqref="C34"/>
    </sheetView>
  </sheetViews>
  <sheetFormatPr defaultColWidth="11.42578125" defaultRowHeight="15" x14ac:dyDescent="0.25"/>
  <cols>
    <col min="2" max="5" width="41.140625" bestFit="1" customWidth="1"/>
  </cols>
  <sheetData>
    <row r="1" spans="1:5" ht="15.75" thickBot="1" x14ac:dyDescent="0.3">
      <c r="A1" s="22" t="s">
        <v>76</v>
      </c>
      <c r="B1" s="23"/>
      <c r="C1" s="23"/>
      <c r="D1" s="23"/>
    </row>
    <row r="2" spans="1:5" ht="15.75" thickBot="1" x14ac:dyDescent="0.3">
      <c r="A2" s="68" t="s">
        <v>26</v>
      </c>
      <c r="B2" s="69" t="s">
        <v>102</v>
      </c>
      <c r="C2" s="69" t="s">
        <v>103</v>
      </c>
      <c r="D2" s="69" t="s">
        <v>104</v>
      </c>
      <c r="E2" s="25" t="s">
        <v>105</v>
      </c>
    </row>
    <row r="3" spans="1:5" x14ac:dyDescent="0.25">
      <c r="A3" s="68" t="s">
        <v>27</v>
      </c>
      <c r="B3" s="69">
        <f>'BAU Heat Rate '!B3*3412.14*1000</f>
        <v>7754863.6363636367</v>
      </c>
      <c r="C3" s="69">
        <f>'BAU Heat Rate '!C3*3412.14*1000</f>
        <v>8979315.7894736845</v>
      </c>
      <c r="D3" s="70"/>
      <c r="E3" s="71">
        <f>'BAU Heat Rate '!E3*3412.14*1000</f>
        <v>7754863.6363636367</v>
      </c>
    </row>
    <row r="4" spans="1:5" x14ac:dyDescent="0.25">
      <c r="A4" s="26" t="s">
        <v>28</v>
      </c>
      <c r="B4" s="27">
        <f>'BAU Heat Rate '!B4*3412.14*1000</f>
        <v>10339818.181818182</v>
      </c>
      <c r="C4" s="27">
        <f>'BAU Heat Rate '!C4*3412.14*1000</f>
        <v>10339818.181818182</v>
      </c>
      <c r="D4" s="27">
        <f>'BAU Heat Rate '!D4*3412.14*1000</f>
        <v>10339818.181818182</v>
      </c>
      <c r="E4" s="72">
        <f>'BAU Heat Rate '!E4*3412.14*1000</f>
        <v>9222000</v>
      </c>
    </row>
    <row r="5" spans="1:5" x14ac:dyDescent="0.25">
      <c r="A5" s="26" t="s">
        <v>29</v>
      </c>
      <c r="B5" s="90"/>
      <c r="C5" s="90"/>
      <c r="D5" s="90"/>
      <c r="E5" s="73"/>
    </row>
    <row r="6" spans="1:5" x14ac:dyDescent="0.25">
      <c r="A6" s="26" t="s">
        <v>30</v>
      </c>
      <c r="B6" s="90"/>
      <c r="C6" s="90"/>
      <c r="D6" s="90"/>
      <c r="E6" s="73"/>
    </row>
    <row r="7" spans="1:5" x14ac:dyDescent="0.25">
      <c r="A7" s="26" t="s">
        <v>65</v>
      </c>
      <c r="B7" s="90"/>
      <c r="C7" s="90"/>
      <c r="D7" s="92"/>
      <c r="E7" s="73"/>
    </row>
    <row r="8" spans="1:5" x14ac:dyDescent="0.25">
      <c r="A8" s="26" t="s">
        <v>34</v>
      </c>
      <c r="B8" s="27">
        <f>'BAU Heat Rate '!B8*3412.14*1000</f>
        <v>10729999.999999998</v>
      </c>
      <c r="C8" s="27">
        <f>'BAU Heat Rate '!C8*3412.14*1000</f>
        <v>10729999.999999998</v>
      </c>
      <c r="D8" s="92"/>
      <c r="E8" s="72">
        <f>'BAU Heat Rate '!E8*3412.14*1000</f>
        <v>10729999.999999998</v>
      </c>
    </row>
    <row r="9" spans="1:5" x14ac:dyDescent="0.25">
      <c r="A9" s="26" t="s">
        <v>35</v>
      </c>
      <c r="B9" s="90"/>
      <c r="C9" s="90"/>
      <c r="D9" s="92"/>
      <c r="E9" s="73"/>
    </row>
    <row r="10" spans="1:5" x14ac:dyDescent="0.25">
      <c r="A10" s="26" t="s">
        <v>36</v>
      </c>
      <c r="B10" s="27">
        <f>'BAU Heat Rate '!B10*3412.14*1000</f>
        <v>8322292.682926829</v>
      </c>
      <c r="C10" s="27">
        <f>'BAU Heat Rate '!C10*3412.14*1000</f>
        <v>9748971.4285714291</v>
      </c>
      <c r="D10" s="92"/>
      <c r="E10" s="72">
        <f>'BAU Heat Rate '!E10*3412.14*1000</f>
        <v>8322292.682926829</v>
      </c>
    </row>
    <row r="11" spans="1:5" x14ac:dyDescent="0.25">
      <c r="A11" s="26" t="s">
        <v>37</v>
      </c>
      <c r="B11" s="90"/>
      <c r="C11" s="90"/>
      <c r="D11" s="92"/>
      <c r="E11" s="73"/>
    </row>
    <row r="12" spans="1:5" x14ac:dyDescent="0.25">
      <c r="A12" s="26" t="s">
        <v>38</v>
      </c>
      <c r="B12" s="27">
        <f>'BAU Heat Rate '!B12*3412.14*1000</f>
        <v>9748971.4285714291</v>
      </c>
      <c r="C12" s="27">
        <f>'BAU Heat Rate '!C12*3412.14*1000</f>
        <v>9748971.4285714291</v>
      </c>
      <c r="D12" s="92"/>
      <c r="E12" s="72">
        <f>'BAU Heat Rate '!E12*3412.14*1000</f>
        <v>9748971.4285714291</v>
      </c>
    </row>
    <row r="13" spans="1:5" x14ac:dyDescent="0.25">
      <c r="A13" s="26" t="s">
        <v>39</v>
      </c>
      <c r="B13" s="27">
        <f>'BAU Heat Rate '!B13*3412.14*1000</f>
        <v>18956333.333333332</v>
      </c>
      <c r="C13" s="27">
        <f>'BAU Heat Rate '!C13*3412.14*1000</f>
        <v>18956333.333333332</v>
      </c>
      <c r="D13" s="92"/>
      <c r="E13" s="72">
        <f>'BAU Heat Rate '!E13*3412.14*1000</f>
        <v>17060700</v>
      </c>
    </row>
    <row r="14" spans="1:5" x14ac:dyDescent="0.25">
      <c r="A14" s="26" t="s">
        <v>40</v>
      </c>
      <c r="B14" s="90"/>
      <c r="C14" s="90"/>
      <c r="D14" s="92"/>
      <c r="E14" s="73"/>
    </row>
    <row r="15" spans="1:5" x14ac:dyDescent="0.25">
      <c r="A15" s="26" t="s">
        <v>41</v>
      </c>
      <c r="B15" s="27">
        <f>'BAU Heat Rate '!B15*3412.14*1000</f>
        <v>6907165.9919028338</v>
      </c>
      <c r="C15" s="27">
        <f>'BAU Heat Rate '!C15*3412.14*1000</f>
        <v>6907165.9919028338</v>
      </c>
      <c r="D15" s="92"/>
      <c r="E15" s="72">
        <f>'BAU Heat Rate '!E15*3412.14*1000</f>
        <v>6561807.6923076911</v>
      </c>
    </row>
    <row r="16" spans="1:5" x14ac:dyDescent="0.25">
      <c r="A16" s="26" t="s">
        <v>42</v>
      </c>
      <c r="B16" s="27">
        <f>'BAU Heat Rate '!B16*3412.14*1000</f>
        <v>10035705.882352941</v>
      </c>
      <c r="C16" s="27">
        <f>'BAU Heat Rate '!C16*3412.14*1000</f>
        <v>10035705.882352941</v>
      </c>
      <c r="D16" s="92"/>
      <c r="E16" s="72">
        <f>'BAU Heat Rate '!E16*3412.14*1000</f>
        <v>10035705.882352941</v>
      </c>
    </row>
    <row r="17" spans="1:5" x14ac:dyDescent="0.25">
      <c r="A17" s="14" t="s">
        <v>43</v>
      </c>
      <c r="B17" s="27">
        <f>'BAU Heat Rate '!B17*3412.14*1000</f>
        <v>4549519.9999999991</v>
      </c>
      <c r="C17" s="27">
        <f>'BAU Heat Rate '!C17*3412.14*1000</f>
        <v>4549519.9999999991</v>
      </c>
      <c r="D17" s="92"/>
      <c r="E17" s="72">
        <f>'BAU Heat Rate '!E17*3412.14*1000</f>
        <v>4549519.9999999991</v>
      </c>
    </row>
    <row r="18" spans="1:5" x14ac:dyDescent="0.25">
      <c r="A18" s="14" t="s">
        <v>32</v>
      </c>
      <c r="B18" s="90"/>
      <c r="C18" s="90"/>
      <c r="D18" s="90"/>
      <c r="E18" s="73"/>
    </row>
    <row r="19" spans="1:5" x14ac:dyDescent="0.25">
      <c r="A19" s="14" t="s">
        <v>33</v>
      </c>
      <c r="B19" s="90"/>
      <c r="C19" s="90"/>
      <c r="D19" s="90"/>
      <c r="E19" s="73"/>
    </row>
    <row r="20" spans="1:5" x14ac:dyDescent="0.25">
      <c r="A20" s="26" t="s">
        <v>85</v>
      </c>
      <c r="B20" s="91">
        <f>'BAU Heat Rate '!B19*3412.14*1000</f>
        <v>10000410.316529894</v>
      </c>
      <c r="C20" s="91">
        <f>'BAU Heat Rate '!C19*3412.14*1000</f>
        <v>12186214.285714284</v>
      </c>
      <c r="D20" s="90"/>
      <c r="E20" s="72">
        <f>'BAU Heat Rate '!E19*3412.14*1000</f>
        <v>10000410.316529894</v>
      </c>
    </row>
    <row r="21" spans="1:5" x14ac:dyDescent="0.25">
      <c r="A21" s="26" t="s">
        <v>86</v>
      </c>
      <c r="B21" s="91">
        <f>'BAU Heat Rate '!B20*3412.14*1000</f>
        <v>0</v>
      </c>
      <c r="C21" s="91">
        <f>'BAU Heat Rate '!C20*3412.14*1000</f>
        <v>0</v>
      </c>
      <c r="D21" s="90"/>
      <c r="E21" s="72">
        <f>'BAU Heat Rate '!E20*3412.14*1000</f>
        <v>0</v>
      </c>
    </row>
    <row r="22" spans="1:5" x14ac:dyDescent="0.25">
      <c r="A22" s="26" t="s">
        <v>87</v>
      </c>
      <c r="B22" s="91">
        <f>'BAU Heat Rate '!B21*3412.14*1000</f>
        <v>9222000</v>
      </c>
      <c r="C22" s="91">
        <f>'BAU Heat Rate '!C21*3412.14*1000</f>
        <v>9222000</v>
      </c>
      <c r="D22" s="90"/>
      <c r="E22" s="72">
        <f>'BAU Heat Rate '!E21*3412.14*1000</f>
        <v>9222000</v>
      </c>
    </row>
    <row r="23" spans="1:5" x14ac:dyDescent="0.25">
      <c r="A23" s="26" t="s">
        <v>88</v>
      </c>
      <c r="B23" s="91">
        <f>'BAU Heat Rate '!B22*3412.14*1000</f>
        <v>7935209.3023255812</v>
      </c>
      <c r="C23" s="91">
        <f>'BAU Heat Rate '!C22*3412.14*1000</f>
        <v>7935209.3023255812</v>
      </c>
      <c r="D23" s="90"/>
      <c r="E23" s="72">
        <f>'BAU Heat Rate '!E22*3412.14*1000</f>
        <v>7935209.3023255812</v>
      </c>
    </row>
    <row r="24" spans="1:5" x14ac:dyDescent="0.25">
      <c r="A24" s="26" t="s">
        <v>89</v>
      </c>
      <c r="B24" s="91">
        <f>'BAU Heat Rate '!B23*3412.14*1000</f>
        <v>12637555.555555552</v>
      </c>
      <c r="C24" s="91">
        <f>'BAU Heat Rate '!C23*3412.14*1000</f>
        <v>12637555.555555552</v>
      </c>
      <c r="D24" s="90"/>
      <c r="E24" s="72">
        <f>'BAU Heat Rate '!E23*3412.14*1000</f>
        <v>12637555.555555552</v>
      </c>
    </row>
    <row r="25" spans="1:5" x14ac:dyDescent="0.25">
      <c r="A25" s="26" t="s">
        <v>90</v>
      </c>
      <c r="B25" s="91">
        <f>'BAU Heat Rate '!B24*3412.14*1000</f>
        <v>10662937.5</v>
      </c>
      <c r="C25" s="91">
        <f>'BAU Heat Rate '!C24*3412.14*1000</f>
        <v>10662937.5</v>
      </c>
      <c r="D25" s="90"/>
      <c r="E25" s="72">
        <f>'BAU Heat Rate '!E24*3412.14*1000</f>
        <v>10662937.5</v>
      </c>
    </row>
    <row r="26" spans="1:5" x14ac:dyDescent="0.25">
      <c r="A26" s="26" t="s">
        <v>91</v>
      </c>
      <c r="B26" s="91">
        <f>'BAU Heat Rate '!B25*3412.14*1000</f>
        <v>10339818.181818182</v>
      </c>
      <c r="C26" s="91">
        <f>'BAU Heat Rate '!C25*3412.14*1000</f>
        <v>10339818.181818182</v>
      </c>
      <c r="D26" s="90"/>
      <c r="E26" s="72">
        <f>'BAU Heat Rate '!E25*3412.14*1000</f>
        <v>10339818.181818182</v>
      </c>
    </row>
    <row r="27" spans="1:5" x14ac:dyDescent="0.25">
      <c r="A27" s="85" t="s">
        <v>93</v>
      </c>
      <c r="B27" s="91">
        <f>'BAU Heat Rate '!B26*3412.14*1000</f>
        <v>10339818.181818182</v>
      </c>
      <c r="C27" s="91">
        <f>'BAU Heat Rate '!C26*3412.14*1000</f>
        <v>11373800</v>
      </c>
      <c r="D27" s="82"/>
      <c r="E27" s="72">
        <f>'BAU Heat Rate '!E26*3412.14*1000</f>
        <v>8530350</v>
      </c>
    </row>
    <row r="28" spans="1:5" ht="15.75" thickBot="1" x14ac:dyDescent="0.3">
      <c r="A28" s="86" t="s">
        <v>95</v>
      </c>
      <c r="B28" s="93">
        <f>'BAU Heat Rate '!B27*3412.14*1000</f>
        <v>7754863.6363636367</v>
      </c>
      <c r="C28" s="93">
        <f>'BAU Heat Rate '!C27*3412.14*1000</f>
        <v>8322292.682926829</v>
      </c>
      <c r="D28" s="29"/>
      <c r="E28" s="94">
        <f>'BAU Heat Rate '!E27*3412.14*1000</f>
        <v>6561807.6923076911</v>
      </c>
    </row>
    <row r="33" spans="3:3" x14ac:dyDescent="0.25">
      <c r="C33">
        <f>9684100/(3412*1000)</f>
        <v>2.838247362250879</v>
      </c>
    </row>
    <row r="34" spans="3:3" x14ac:dyDescent="0.25">
      <c r="C34">
        <f>1/C33</f>
        <v>0.35233010811536436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FFEC6-4694-49D1-AF31-F43536F11DD2}">
  <sheetPr>
    <tabColor theme="8" tint="-0.249977111117893"/>
  </sheetPr>
  <dimension ref="A1:HC25"/>
  <sheetViews>
    <sheetView topLeftCell="A16" workbookViewId="0">
      <pane xSplit="1" topLeftCell="DP1" activePane="topRight" state="frozen"/>
      <selection activeCell="B25" sqref="B25:HC25"/>
      <selection pane="topRight" activeCell="DS43" sqref="DS43"/>
    </sheetView>
  </sheetViews>
  <sheetFormatPr defaultRowHeight="15" x14ac:dyDescent="0.25"/>
  <cols>
    <col min="1" max="1" width="36.28515625" customWidth="1"/>
    <col min="2" max="211" width="13.28515625" customWidth="1"/>
  </cols>
  <sheetData>
    <row r="1" spans="1:211" x14ac:dyDescent="0.25">
      <c r="A1" s="95" t="s">
        <v>106</v>
      </c>
      <c r="B1" s="96" t="s">
        <v>107</v>
      </c>
      <c r="C1" s="96" t="s">
        <v>108</v>
      </c>
      <c r="D1" s="96" t="s">
        <v>109</v>
      </c>
      <c r="E1" s="96" t="s">
        <v>110</v>
      </c>
      <c r="F1" s="96" t="s">
        <v>111</v>
      </c>
      <c r="G1" s="96" t="s">
        <v>112</v>
      </c>
      <c r="H1" s="96" t="s">
        <v>113</v>
      </c>
      <c r="I1" s="96" t="s">
        <v>114</v>
      </c>
      <c r="J1" s="96" t="s">
        <v>115</v>
      </c>
      <c r="K1" s="96" t="s">
        <v>116</v>
      </c>
      <c r="L1" s="96" t="s">
        <v>117</v>
      </c>
      <c r="M1" s="96" t="s">
        <v>118</v>
      </c>
      <c r="N1" s="96" t="s">
        <v>119</v>
      </c>
      <c r="O1" s="96" t="s">
        <v>120</v>
      </c>
      <c r="P1" s="96" t="s">
        <v>121</v>
      </c>
      <c r="Q1" s="96" t="s">
        <v>122</v>
      </c>
      <c r="R1" s="96" t="s">
        <v>123</v>
      </c>
      <c r="S1" s="96" t="s">
        <v>124</v>
      </c>
      <c r="T1" s="96" t="s">
        <v>125</v>
      </c>
      <c r="U1" s="96" t="s">
        <v>126</v>
      </c>
      <c r="V1" s="96" t="s">
        <v>127</v>
      </c>
      <c r="W1" s="96" t="s">
        <v>128</v>
      </c>
      <c r="X1" s="96" t="s">
        <v>129</v>
      </c>
      <c r="Y1" s="96" t="s">
        <v>130</v>
      </c>
      <c r="Z1" s="96" t="s">
        <v>131</v>
      </c>
      <c r="AA1" s="96" t="s">
        <v>132</v>
      </c>
      <c r="AB1" s="96" t="s">
        <v>133</v>
      </c>
      <c r="AC1" s="96" t="s">
        <v>134</v>
      </c>
      <c r="AD1" s="96" t="s">
        <v>135</v>
      </c>
      <c r="AE1" s="96" t="s">
        <v>136</v>
      </c>
      <c r="AF1" s="96" t="s">
        <v>137</v>
      </c>
      <c r="AG1" s="96" t="s">
        <v>138</v>
      </c>
      <c r="AH1" s="96" t="s">
        <v>139</v>
      </c>
      <c r="AI1" s="96" t="s">
        <v>140</v>
      </c>
      <c r="AJ1" s="96" t="s">
        <v>141</v>
      </c>
      <c r="AK1" s="96" t="s">
        <v>142</v>
      </c>
      <c r="AL1" s="96" t="s">
        <v>143</v>
      </c>
      <c r="AM1" s="96" t="s">
        <v>144</v>
      </c>
      <c r="AN1" s="96" t="s">
        <v>145</v>
      </c>
      <c r="AO1" s="96" t="s">
        <v>146</v>
      </c>
      <c r="AP1" s="96" t="s">
        <v>147</v>
      </c>
      <c r="AQ1" s="96" t="s">
        <v>148</v>
      </c>
      <c r="AR1" s="96" t="s">
        <v>149</v>
      </c>
      <c r="AS1" s="96" t="s">
        <v>150</v>
      </c>
      <c r="AT1" s="96" t="s">
        <v>151</v>
      </c>
      <c r="AU1" s="96" t="s">
        <v>152</v>
      </c>
      <c r="AV1" s="96" t="s">
        <v>153</v>
      </c>
      <c r="AW1" s="96" t="s">
        <v>154</v>
      </c>
      <c r="AX1" s="96" t="s">
        <v>155</v>
      </c>
      <c r="AY1" s="96" t="s">
        <v>156</v>
      </c>
      <c r="AZ1" s="96" t="s">
        <v>157</v>
      </c>
      <c r="BA1" s="96" t="s">
        <v>158</v>
      </c>
      <c r="BB1" s="96" t="s">
        <v>159</v>
      </c>
      <c r="BC1" s="96" t="s">
        <v>160</v>
      </c>
      <c r="BD1" s="96" t="s">
        <v>161</v>
      </c>
      <c r="BE1" s="96" t="s">
        <v>162</v>
      </c>
      <c r="BF1" s="96" t="s">
        <v>163</v>
      </c>
      <c r="BG1" s="96" t="s">
        <v>164</v>
      </c>
      <c r="BH1" s="96" t="s">
        <v>165</v>
      </c>
      <c r="BI1" s="96" t="s">
        <v>166</v>
      </c>
      <c r="BJ1" s="96" t="s">
        <v>167</v>
      </c>
      <c r="BK1" s="96" t="s">
        <v>168</v>
      </c>
      <c r="BL1" s="96" t="s">
        <v>169</v>
      </c>
      <c r="BM1" s="96" t="s">
        <v>170</v>
      </c>
      <c r="BN1" s="96" t="s">
        <v>171</v>
      </c>
      <c r="BO1" s="96" t="s">
        <v>172</v>
      </c>
      <c r="BP1" s="96" t="s">
        <v>173</v>
      </c>
      <c r="BQ1" s="96" t="s">
        <v>174</v>
      </c>
      <c r="BR1" s="96" t="s">
        <v>175</v>
      </c>
      <c r="BS1" s="96" t="s">
        <v>176</v>
      </c>
      <c r="BT1" s="96" t="s">
        <v>177</v>
      </c>
      <c r="BU1" s="96" t="s">
        <v>178</v>
      </c>
      <c r="BV1" s="96" t="s">
        <v>179</v>
      </c>
      <c r="BW1" s="96" t="s">
        <v>180</v>
      </c>
      <c r="BX1" s="96" t="s">
        <v>181</v>
      </c>
      <c r="BY1" s="96" t="s">
        <v>182</v>
      </c>
      <c r="BZ1" s="96" t="s">
        <v>183</v>
      </c>
      <c r="CA1" s="96" t="s">
        <v>184</v>
      </c>
      <c r="CB1" s="96" t="s">
        <v>185</v>
      </c>
      <c r="CC1" s="96" t="s">
        <v>186</v>
      </c>
      <c r="CD1" s="96" t="s">
        <v>187</v>
      </c>
      <c r="CE1" s="96" t="s">
        <v>188</v>
      </c>
      <c r="CF1" s="96" t="s">
        <v>189</v>
      </c>
      <c r="CG1" s="96" t="s">
        <v>190</v>
      </c>
      <c r="CH1" s="96" t="s">
        <v>191</v>
      </c>
      <c r="CI1" s="96" t="s">
        <v>192</v>
      </c>
      <c r="CJ1" s="96" t="s">
        <v>193</v>
      </c>
      <c r="CK1" s="96" t="s">
        <v>194</v>
      </c>
      <c r="CL1" s="96" t="s">
        <v>195</v>
      </c>
      <c r="CM1" s="96" t="s">
        <v>196</v>
      </c>
      <c r="CN1" s="96" t="s">
        <v>197</v>
      </c>
      <c r="CO1" s="96" t="s">
        <v>198</v>
      </c>
      <c r="CP1" s="96" t="s">
        <v>199</v>
      </c>
      <c r="CQ1" s="96" t="s">
        <v>200</v>
      </c>
      <c r="CR1" s="96" t="s">
        <v>201</v>
      </c>
      <c r="CS1" s="96" t="s">
        <v>202</v>
      </c>
      <c r="CT1" s="96" t="s">
        <v>203</v>
      </c>
      <c r="CU1" s="96" t="s">
        <v>204</v>
      </c>
      <c r="CV1" s="96" t="s">
        <v>205</v>
      </c>
      <c r="CW1" s="96" t="s">
        <v>206</v>
      </c>
      <c r="CX1" s="96" t="s">
        <v>207</v>
      </c>
      <c r="CY1" s="96" t="s">
        <v>208</v>
      </c>
      <c r="CZ1" s="96" t="s">
        <v>209</v>
      </c>
      <c r="DA1" s="96" t="s">
        <v>210</v>
      </c>
      <c r="DB1" s="96" t="s">
        <v>211</v>
      </c>
      <c r="DC1" s="96" t="s">
        <v>212</v>
      </c>
      <c r="DD1" s="96" t="s">
        <v>213</v>
      </c>
      <c r="DE1" s="96" t="s">
        <v>214</v>
      </c>
      <c r="DF1" s="96" t="s">
        <v>215</v>
      </c>
      <c r="DG1" s="96" t="s">
        <v>216</v>
      </c>
      <c r="DH1" s="96" t="s">
        <v>217</v>
      </c>
      <c r="DI1" s="96" t="s">
        <v>218</v>
      </c>
      <c r="DJ1" s="96" t="s">
        <v>219</v>
      </c>
      <c r="DK1" s="96" t="s">
        <v>220</v>
      </c>
      <c r="DL1" s="96" t="s">
        <v>221</v>
      </c>
      <c r="DM1" s="96" t="s">
        <v>222</v>
      </c>
      <c r="DN1" s="96" t="s">
        <v>223</v>
      </c>
      <c r="DO1" s="96" t="s">
        <v>224</v>
      </c>
      <c r="DP1" s="96" t="s">
        <v>225</v>
      </c>
      <c r="DQ1" s="96" t="s">
        <v>226</v>
      </c>
      <c r="DR1" s="96" t="s">
        <v>227</v>
      </c>
      <c r="DS1" s="96" t="s">
        <v>228</v>
      </c>
      <c r="DT1" s="96" t="s">
        <v>229</v>
      </c>
      <c r="DU1" s="96" t="s">
        <v>230</v>
      </c>
      <c r="DV1" s="96" t="s">
        <v>231</v>
      </c>
      <c r="DW1" s="96" t="s">
        <v>232</v>
      </c>
      <c r="DX1" s="96" t="s">
        <v>233</v>
      </c>
      <c r="DY1" s="96" t="s">
        <v>234</v>
      </c>
      <c r="DZ1" s="96" t="s">
        <v>235</v>
      </c>
      <c r="EA1" s="96" t="s">
        <v>236</v>
      </c>
      <c r="EB1" s="96" t="s">
        <v>237</v>
      </c>
      <c r="EC1" s="96" t="s">
        <v>238</v>
      </c>
      <c r="ED1" s="96" t="s">
        <v>239</v>
      </c>
      <c r="EE1" s="96" t="s">
        <v>240</v>
      </c>
      <c r="EF1" s="96" t="s">
        <v>241</v>
      </c>
      <c r="EG1" s="96" t="s">
        <v>242</v>
      </c>
      <c r="EH1" s="96" t="s">
        <v>243</v>
      </c>
      <c r="EI1" s="96" t="s">
        <v>244</v>
      </c>
      <c r="EJ1" s="96" t="s">
        <v>245</v>
      </c>
      <c r="EK1" s="96" t="s">
        <v>246</v>
      </c>
      <c r="EL1" s="96" t="s">
        <v>247</v>
      </c>
      <c r="EM1" s="96" t="s">
        <v>248</v>
      </c>
      <c r="EN1" s="96" t="s">
        <v>249</v>
      </c>
      <c r="EO1" s="96" t="s">
        <v>250</v>
      </c>
      <c r="EP1" s="96" t="s">
        <v>251</v>
      </c>
      <c r="EQ1" s="96" t="s">
        <v>252</v>
      </c>
      <c r="ER1" s="96" t="s">
        <v>253</v>
      </c>
      <c r="ES1" s="96" t="s">
        <v>254</v>
      </c>
      <c r="ET1" s="96" t="s">
        <v>255</v>
      </c>
      <c r="EU1" s="96" t="s">
        <v>256</v>
      </c>
      <c r="EV1" s="96" t="s">
        <v>257</v>
      </c>
      <c r="EW1" s="96" t="s">
        <v>258</v>
      </c>
      <c r="EX1" s="96" t="s">
        <v>259</v>
      </c>
      <c r="EY1" s="96" t="s">
        <v>260</v>
      </c>
      <c r="EZ1" s="96" t="s">
        <v>261</v>
      </c>
      <c r="FA1" s="96" t="s">
        <v>262</v>
      </c>
      <c r="FB1" s="96" t="s">
        <v>263</v>
      </c>
      <c r="FC1" s="96" t="s">
        <v>264</v>
      </c>
      <c r="FD1" s="96" t="s">
        <v>265</v>
      </c>
      <c r="FE1" s="96" t="s">
        <v>266</v>
      </c>
      <c r="FF1" s="96" t="s">
        <v>267</v>
      </c>
      <c r="FG1" s="96" t="s">
        <v>268</v>
      </c>
      <c r="FH1" s="96" t="s">
        <v>269</v>
      </c>
      <c r="FI1" s="96" t="s">
        <v>270</v>
      </c>
      <c r="FJ1" s="96" t="s">
        <v>271</v>
      </c>
      <c r="FK1" s="96" t="s">
        <v>272</v>
      </c>
      <c r="FL1" s="96" t="s">
        <v>273</v>
      </c>
      <c r="FM1" s="96" t="s">
        <v>274</v>
      </c>
      <c r="FN1" s="96" t="s">
        <v>275</v>
      </c>
      <c r="FO1" s="96" t="s">
        <v>276</v>
      </c>
      <c r="FP1" s="96" t="s">
        <v>277</v>
      </c>
      <c r="FQ1" s="96" t="s">
        <v>278</v>
      </c>
      <c r="FR1" s="96" t="s">
        <v>279</v>
      </c>
      <c r="FS1" s="96" t="s">
        <v>280</v>
      </c>
      <c r="FT1" s="96" t="s">
        <v>281</v>
      </c>
      <c r="FU1" s="96" t="s">
        <v>282</v>
      </c>
      <c r="FV1" s="96" t="s">
        <v>283</v>
      </c>
      <c r="FW1" s="96" t="s">
        <v>284</v>
      </c>
      <c r="FX1" s="96" t="s">
        <v>285</v>
      </c>
      <c r="FY1" s="96" t="s">
        <v>286</v>
      </c>
      <c r="FZ1" s="96" t="s">
        <v>287</v>
      </c>
      <c r="GA1" s="96" t="s">
        <v>288</v>
      </c>
      <c r="GB1" s="96" t="s">
        <v>289</v>
      </c>
      <c r="GC1" s="96" t="s">
        <v>290</v>
      </c>
      <c r="GD1" s="96" t="s">
        <v>291</v>
      </c>
      <c r="GE1" s="96" t="s">
        <v>292</v>
      </c>
      <c r="GF1" s="96" t="s">
        <v>293</v>
      </c>
      <c r="GG1" s="96" t="s">
        <v>294</v>
      </c>
      <c r="GH1" s="96" t="s">
        <v>295</v>
      </c>
      <c r="GI1" s="96" t="s">
        <v>296</v>
      </c>
      <c r="GJ1" s="96" t="s">
        <v>297</v>
      </c>
      <c r="GK1" s="96" t="s">
        <v>298</v>
      </c>
      <c r="GL1" s="96" t="s">
        <v>299</v>
      </c>
      <c r="GM1" s="96" t="s">
        <v>300</v>
      </c>
      <c r="GN1" s="96" t="s">
        <v>301</v>
      </c>
      <c r="GO1" s="96" t="s">
        <v>302</v>
      </c>
      <c r="GP1" s="96" t="s">
        <v>303</v>
      </c>
      <c r="GQ1" s="96" t="s">
        <v>304</v>
      </c>
      <c r="GR1" s="96" t="s">
        <v>305</v>
      </c>
      <c r="GS1" s="96" t="s">
        <v>306</v>
      </c>
      <c r="GT1" s="96" t="s">
        <v>307</v>
      </c>
      <c r="GU1" s="96" t="s">
        <v>308</v>
      </c>
      <c r="GV1" s="96" t="s">
        <v>309</v>
      </c>
      <c r="GW1" s="96" t="s">
        <v>310</v>
      </c>
      <c r="GX1" s="96" t="s">
        <v>311</v>
      </c>
      <c r="GY1" s="96" t="s">
        <v>312</v>
      </c>
      <c r="GZ1" s="96" t="s">
        <v>313</v>
      </c>
      <c r="HA1" s="96" t="s">
        <v>314</v>
      </c>
      <c r="HB1" s="96" t="s">
        <v>315</v>
      </c>
      <c r="HC1" s="96" t="s">
        <v>316</v>
      </c>
    </row>
    <row r="2" spans="1:211" x14ac:dyDescent="0.25">
      <c r="A2" t="s">
        <v>27</v>
      </c>
      <c r="B2" s="42">
        <v>0</v>
      </c>
      <c r="C2" s="42">
        <v>0</v>
      </c>
      <c r="D2" s="42">
        <v>0</v>
      </c>
      <c r="E2" s="42">
        <v>0</v>
      </c>
      <c r="F2" s="42">
        <v>0</v>
      </c>
      <c r="G2" s="42">
        <v>0</v>
      </c>
      <c r="H2" s="42">
        <v>0</v>
      </c>
      <c r="I2" s="42">
        <v>0</v>
      </c>
      <c r="J2" s="42">
        <v>0</v>
      </c>
      <c r="K2" s="42">
        <v>0</v>
      </c>
      <c r="L2" s="42">
        <v>0</v>
      </c>
      <c r="M2" s="42">
        <v>0</v>
      </c>
      <c r="N2" s="42">
        <v>0</v>
      </c>
      <c r="O2" s="42">
        <v>0</v>
      </c>
      <c r="P2" s="42">
        <v>0</v>
      </c>
      <c r="Q2" s="42">
        <v>0</v>
      </c>
      <c r="R2" s="42">
        <v>0</v>
      </c>
      <c r="S2" s="42">
        <v>0</v>
      </c>
      <c r="T2" s="42">
        <v>0</v>
      </c>
      <c r="U2" s="42">
        <v>0</v>
      </c>
      <c r="V2" s="42">
        <v>0</v>
      </c>
      <c r="W2" s="42">
        <v>0</v>
      </c>
      <c r="X2" s="42">
        <v>0</v>
      </c>
      <c r="Y2" s="42">
        <v>0</v>
      </c>
      <c r="Z2" s="42">
        <v>0</v>
      </c>
      <c r="AA2" s="42">
        <v>0</v>
      </c>
      <c r="AB2" s="42">
        <v>0</v>
      </c>
      <c r="AC2" s="42">
        <v>0</v>
      </c>
      <c r="AD2" s="42">
        <v>0</v>
      </c>
      <c r="AE2" s="42">
        <v>0</v>
      </c>
      <c r="AF2" s="42">
        <v>0</v>
      </c>
      <c r="AG2" s="42">
        <v>0</v>
      </c>
      <c r="AH2" s="42">
        <v>0</v>
      </c>
      <c r="AI2" s="42">
        <v>0</v>
      </c>
      <c r="AJ2" s="42">
        <v>0</v>
      </c>
      <c r="AK2" s="42">
        <v>0</v>
      </c>
      <c r="AL2" s="42">
        <v>0</v>
      </c>
      <c r="AM2" s="42">
        <v>0</v>
      </c>
      <c r="AN2" s="42">
        <v>0</v>
      </c>
      <c r="AO2" s="42">
        <v>0</v>
      </c>
      <c r="AP2" s="42">
        <v>0</v>
      </c>
      <c r="AQ2" s="42">
        <v>0</v>
      </c>
      <c r="AR2" s="42">
        <v>0</v>
      </c>
      <c r="AS2" s="42">
        <v>0</v>
      </c>
      <c r="AT2" s="42">
        <v>0</v>
      </c>
      <c r="AU2" s="42">
        <v>0</v>
      </c>
      <c r="AV2" s="42">
        <v>0</v>
      </c>
      <c r="AW2" s="42">
        <v>0</v>
      </c>
      <c r="AX2" s="42">
        <v>0</v>
      </c>
      <c r="AY2" s="42">
        <v>0</v>
      </c>
      <c r="AZ2" s="42">
        <v>0</v>
      </c>
      <c r="BA2" s="42">
        <v>0</v>
      </c>
      <c r="BB2" s="42">
        <v>0</v>
      </c>
      <c r="BC2" s="42">
        <v>0</v>
      </c>
      <c r="BD2" s="42">
        <v>0</v>
      </c>
      <c r="BE2" s="42">
        <v>0</v>
      </c>
      <c r="BF2" s="42">
        <v>0</v>
      </c>
      <c r="BG2" s="42">
        <v>0</v>
      </c>
      <c r="BH2" s="42">
        <v>0</v>
      </c>
      <c r="BI2" s="42">
        <v>0</v>
      </c>
      <c r="BJ2" s="42">
        <v>0</v>
      </c>
      <c r="BK2" s="42">
        <v>0</v>
      </c>
      <c r="BL2" s="42">
        <v>0</v>
      </c>
      <c r="BM2" s="42">
        <v>0</v>
      </c>
      <c r="BN2" s="42">
        <v>0</v>
      </c>
      <c r="BO2" s="42">
        <v>0</v>
      </c>
      <c r="BP2" s="42">
        <v>0</v>
      </c>
      <c r="BQ2" s="42">
        <v>0</v>
      </c>
      <c r="BR2" s="42">
        <v>0</v>
      </c>
      <c r="BS2" s="42">
        <v>0</v>
      </c>
      <c r="BT2" s="42">
        <v>0</v>
      </c>
      <c r="BU2" s="42">
        <v>0</v>
      </c>
      <c r="BV2" s="42">
        <v>0</v>
      </c>
      <c r="BW2" s="42">
        <v>0</v>
      </c>
      <c r="BX2" s="42">
        <v>0</v>
      </c>
      <c r="BY2" s="42">
        <v>0</v>
      </c>
      <c r="BZ2" s="42">
        <v>0</v>
      </c>
      <c r="CA2" s="42">
        <v>0</v>
      </c>
      <c r="CB2" s="42">
        <v>0</v>
      </c>
      <c r="CC2" s="42">
        <v>0</v>
      </c>
      <c r="CD2" s="42">
        <v>0</v>
      </c>
      <c r="CE2" s="42">
        <v>0</v>
      </c>
      <c r="CF2" s="42">
        <v>0</v>
      </c>
      <c r="CG2" s="42">
        <v>0</v>
      </c>
      <c r="CH2" s="42">
        <v>0</v>
      </c>
      <c r="CI2" s="42">
        <v>0</v>
      </c>
      <c r="CJ2" s="42">
        <v>0</v>
      </c>
      <c r="CK2" s="42">
        <v>0</v>
      </c>
      <c r="CL2" s="42">
        <v>0</v>
      </c>
      <c r="CM2" s="42">
        <v>0</v>
      </c>
      <c r="CN2" s="42">
        <v>0</v>
      </c>
      <c r="CO2" s="42">
        <v>0</v>
      </c>
      <c r="CP2" s="42">
        <v>0</v>
      </c>
      <c r="CQ2" s="42">
        <v>0</v>
      </c>
      <c r="CR2" s="42">
        <v>0</v>
      </c>
      <c r="CS2" s="42">
        <v>0</v>
      </c>
      <c r="CT2" s="42">
        <v>0</v>
      </c>
      <c r="CU2" s="42">
        <v>0</v>
      </c>
      <c r="CV2" s="42">
        <v>0</v>
      </c>
      <c r="CW2" s="42">
        <v>0</v>
      </c>
      <c r="CX2" s="42">
        <v>0</v>
      </c>
      <c r="CY2" s="42">
        <v>0</v>
      </c>
      <c r="CZ2" s="42">
        <v>0</v>
      </c>
      <c r="DA2" s="42">
        <v>0</v>
      </c>
      <c r="DB2" s="42">
        <v>0</v>
      </c>
      <c r="DC2" s="42">
        <v>0</v>
      </c>
      <c r="DD2" s="42">
        <v>0</v>
      </c>
      <c r="DE2" s="42">
        <v>0</v>
      </c>
      <c r="DF2" s="42">
        <v>0</v>
      </c>
      <c r="DG2" s="42">
        <v>0</v>
      </c>
      <c r="DH2" s="42">
        <v>0</v>
      </c>
      <c r="DI2" s="42">
        <v>0</v>
      </c>
      <c r="DJ2" s="42">
        <v>0</v>
      </c>
      <c r="DK2" s="42">
        <v>0</v>
      </c>
      <c r="DL2" s="42">
        <v>0</v>
      </c>
      <c r="DM2" s="42">
        <v>0</v>
      </c>
      <c r="DN2" s="42">
        <v>0</v>
      </c>
      <c r="DO2" s="42">
        <v>0</v>
      </c>
      <c r="DP2" s="42">
        <f>'BAU Heat Rate BTU'!C3</f>
        <v>8979315.7894736845</v>
      </c>
      <c r="DQ2" s="42">
        <v>7754863.6363636367</v>
      </c>
      <c r="DR2" s="42">
        <v>7754863.6363636367</v>
      </c>
      <c r="DS2" s="42">
        <v>7754863.6363636367</v>
      </c>
      <c r="DT2" s="42">
        <v>7754863.6363636367</v>
      </c>
      <c r="DU2" s="42">
        <v>7754863.6363636367</v>
      </c>
      <c r="DV2" s="42">
        <v>7754863.6363636367</v>
      </c>
      <c r="DW2" s="42">
        <v>7754863.6363636367</v>
      </c>
      <c r="DX2" s="42">
        <v>7754863.6363636367</v>
      </c>
      <c r="DY2" s="42">
        <v>7754863.6363636367</v>
      </c>
      <c r="DZ2" s="42">
        <v>7754863.6363636367</v>
      </c>
      <c r="EA2" s="42">
        <v>7754863.6363636367</v>
      </c>
      <c r="EB2" s="42">
        <v>7754863.6363636367</v>
      </c>
      <c r="EC2" s="42">
        <v>7754863.6363636367</v>
      </c>
      <c r="ED2" s="42">
        <v>7754863.6363636367</v>
      </c>
      <c r="EE2" s="42">
        <v>7754863.6363636367</v>
      </c>
      <c r="EF2" s="42">
        <v>7754863.6363636367</v>
      </c>
      <c r="EG2" s="42">
        <v>7754863.6363636367</v>
      </c>
      <c r="EH2" s="42">
        <v>7754863.6363636367</v>
      </c>
      <c r="EI2" s="42">
        <v>7754863.6363636367</v>
      </c>
      <c r="EJ2" s="42">
        <v>7754863.6363636367</v>
      </c>
      <c r="EK2" s="42">
        <v>7754863.6363636367</v>
      </c>
      <c r="EL2" s="42">
        <v>7754863.6363636367</v>
      </c>
      <c r="EM2" s="42">
        <v>7754863.6363636367</v>
      </c>
      <c r="EN2" s="42">
        <v>7754863.6363636367</v>
      </c>
      <c r="EO2" s="42">
        <v>7754863.6363636367</v>
      </c>
      <c r="EP2" s="42">
        <v>7754863.6363636367</v>
      </c>
      <c r="EQ2" s="42">
        <v>7754863.6363636367</v>
      </c>
      <c r="ER2" s="42">
        <v>7754863.6363636367</v>
      </c>
      <c r="ES2" s="42">
        <v>7754863.6363636367</v>
      </c>
      <c r="ET2" s="42">
        <v>7754863.6363636367</v>
      </c>
      <c r="EU2" s="42">
        <v>7754863.6363636367</v>
      </c>
      <c r="EV2" s="42">
        <v>7754863.6363636367</v>
      </c>
      <c r="EW2" s="42">
        <v>7754863.6363636367</v>
      </c>
      <c r="EX2" s="42">
        <v>7754863.6363636367</v>
      </c>
      <c r="EY2" s="42">
        <v>7754863.6363636367</v>
      </c>
      <c r="EZ2" s="42">
        <v>7754863.6363636367</v>
      </c>
      <c r="FA2" s="42">
        <v>7754863.6363636367</v>
      </c>
      <c r="FB2" s="42">
        <v>7754863.6363636367</v>
      </c>
      <c r="FC2" s="42">
        <v>7754863.6363636367</v>
      </c>
      <c r="FD2" s="42">
        <v>7754863.6363636367</v>
      </c>
      <c r="FE2" s="42">
        <v>7754863.6363636367</v>
      </c>
      <c r="FF2" s="42">
        <v>7754863.6363636367</v>
      </c>
      <c r="FG2" s="42">
        <v>7754863.6363636367</v>
      </c>
      <c r="FH2" s="42">
        <v>7754863.6363636367</v>
      </c>
      <c r="FI2" s="42">
        <v>7754863.6363636367</v>
      </c>
      <c r="FJ2" s="42">
        <v>7754863.6363636367</v>
      </c>
      <c r="FK2" s="42">
        <v>7754863.6363636367</v>
      </c>
      <c r="FL2" s="42">
        <v>7754863.6363636367</v>
      </c>
      <c r="FM2" s="42">
        <v>7754863.6363636367</v>
      </c>
      <c r="FN2" s="42">
        <v>7754863.6363636367</v>
      </c>
      <c r="FO2" s="42">
        <v>7754863.6363636367</v>
      </c>
      <c r="FP2" s="42">
        <v>7754863.6363636367</v>
      </c>
      <c r="FQ2" s="42">
        <v>7754863.6363636367</v>
      </c>
      <c r="FR2" s="42">
        <v>7754863.6363636367</v>
      </c>
      <c r="FS2" s="42">
        <v>7754863.6363636367</v>
      </c>
      <c r="FT2" s="42">
        <v>7754863.6363636367</v>
      </c>
      <c r="FU2" s="42">
        <v>7754863.6363636367</v>
      </c>
      <c r="FV2" s="42">
        <v>7754863.6363636367</v>
      </c>
      <c r="FW2" s="42">
        <v>7754863.6363636367</v>
      </c>
      <c r="FX2" s="42">
        <v>7754863.6363636367</v>
      </c>
      <c r="FY2" s="42">
        <v>7754863.6363636367</v>
      </c>
      <c r="FZ2" s="42">
        <v>7754863.6363636367</v>
      </c>
      <c r="GA2" s="42">
        <v>7754863.6363636367</v>
      </c>
      <c r="GB2" s="42">
        <v>7754863.6363636367</v>
      </c>
      <c r="GC2" s="42">
        <v>7754863.6363636367</v>
      </c>
      <c r="GD2" s="42">
        <v>7754863.6363636367</v>
      </c>
      <c r="GE2" s="42">
        <v>7754863.6363636367</v>
      </c>
      <c r="GF2" s="42">
        <v>7754863.6363636367</v>
      </c>
      <c r="GG2" s="42">
        <v>7754863.6363636367</v>
      </c>
      <c r="GH2" s="42">
        <v>7754863.6363636367</v>
      </c>
      <c r="GI2" s="42">
        <v>7754863.6363636367</v>
      </c>
      <c r="GJ2" s="42">
        <v>7754863.6363636367</v>
      </c>
      <c r="GK2" s="42">
        <v>7754863.6363636367</v>
      </c>
      <c r="GL2" s="42">
        <v>7754863.6363636367</v>
      </c>
      <c r="GM2" s="42">
        <v>7754863.6363636367</v>
      </c>
      <c r="GN2" s="42">
        <v>7754863.6363636367</v>
      </c>
      <c r="GO2" s="42">
        <v>7754863.6363636367</v>
      </c>
      <c r="GP2" s="42">
        <v>7754863.6363636367</v>
      </c>
      <c r="GQ2" s="42">
        <v>7754863.6363636367</v>
      </c>
      <c r="GR2" s="42">
        <v>7754863.6363636367</v>
      </c>
      <c r="GS2" s="42">
        <v>7754863.6363636367</v>
      </c>
      <c r="GT2" s="42">
        <v>7754863.6363636367</v>
      </c>
      <c r="GU2" s="42">
        <v>7754863.6363636367</v>
      </c>
      <c r="GV2" s="42">
        <v>7754863.6363636367</v>
      </c>
      <c r="GW2" s="42">
        <v>7754863.6363636367</v>
      </c>
      <c r="GX2" s="42">
        <v>7754863.6363636367</v>
      </c>
      <c r="GY2" s="42">
        <v>7754863.6363636367</v>
      </c>
      <c r="GZ2" s="42">
        <v>7754863.6363636367</v>
      </c>
      <c r="HA2" s="42">
        <v>7754863.6363636367</v>
      </c>
      <c r="HB2" s="42">
        <v>7754863.6363636367</v>
      </c>
      <c r="HC2" s="42">
        <v>7754863.6363636367</v>
      </c>
    </row>
    <row r="3" spans="1:211" x14ac:dyDescent="0.25">
      <c r="A3" t="s">
        <v>317</v>
      </c>
      <c r="B3" s="42">
        <v>0</v>
      </c>
      <c r="C3" s="42">
        <v>0</v>
      </c>
      <c r="D3" s="42">
        <v>0</v>
      </c>
      <c r="E3" s="42">
        <v>0</v>
      </c>
      <c r="F3" s="42">
        <v>0</v>
      </c>
      <c r="G3" s="42">
        <v>0</v>
      </c>
      <c r="H3" s="42">
        <v>0</v>
      </c>
      <c r="I3" s="42">
        <v>0</v>
      </c>
      <c r="J3" s="42">
        <v>0</v>
      </c>
      <c r="K3" s="42">
        <v>0</v>
      </c>
      <c r="L3" s="42">
        <v>0</v>
      </c>
      <c r="M3" s="42">
        <v>0</v>
      </c>
      <c r="N3" s="42">
        <v>0</v>
      </c>
      <c r="O3" s="42">
        <v>0</v>
      </c>
      <c r="P3" s="42">
        <v>0</v>
      </c>
      <c r="Q3" s="42">
        <v>0</v>
      </c>
      <c r="R3" s="42">
        <v>0</v>
      </c>
      <c r="S3" s="42">
        <v>0</v>
      </c>
      <c r="T3" s="42">
        <v>0</v>
      </c>
      <c r="U3" s="42">
        <v>0</v>
      </c>
      <c r="V3" s="42">
        <v>0</v>
      </c>
      <c r="W3" s="42">
        <v>0</v>
      </c>
      <c r="X3" s="42">
        <v>0</v>
      </c>
      <c r="Y3" s="42">
        <v>0</v>
      </c>
      <c r="Z3" s="42">
        <v>0</v>
      </c>
      <c r="AA3" s="42">
        <v>0</v>
      </c>
      <c r="AB3" s="42">
        <v>0</v>
      </c>
      <c r="AC3" s="42">
        <v>0</v>
      </c>
      <c r="AD3" s="42">
        <v>0</v>
      </c>
      <c r="AE3" s="42">
        <v>0</v>
      </c>
      <c r="AF3" s="42">
        <v>0</v>
      </c>
      <c r="AG3" s="42">
        <v>0</v>
      </c>
      <c r="AH3" s="42">
        <v>0</v>
      </c>
      <c r="AI3" s="42">
        <v>0</v>
      </c>
      <c r="AJ3" s="42">
        <v>0</v>
      </c>
      <c r="AK3" s="42">
        <v>0</v>
      </c>
      <c r="AL3" s="42">
        <v>0</v>
      </c>
      <c r="AM3" s="42">
        <v>0</v>
      </c>
      <c r="AN3" s="42">
        <v>0</v>
      </c>
      <c r="AO3" s="42">
        <v>0</v>
      </c>
      <c r="AP3" s="42">
        <v>0</v>
      </c>
      <c r="AQ3" s="42">
        <v>0</v>
      </c>
      <c r="AR3" s="42">
        <v>0</v>
      </c>
      <c r="AS3" s="42">
        <v>0</v>
      </c>
      <c r="AT3" s="42">
        <v>0</v>
      </c>
      <c r="AU3" s="42">
        <v>0</v>
      </c>
      <c r="AV3" s="42">
        <v>0</v>
      </c>
      <c r="AW3" s="42">
        <v>0</v>
      </c>
      <c r="AX3" s="42">
        <v>0</v>
      </c>
      <c r="AY3" s="42">
        <v>0</v>
      </c>
      <c r="AZ3" s="42">
        <v>0</v>
      </c>
      <c r="BA3" s="42">
        <v>0</v>
      </c>
      <c r="BB3" s="42">
        <v>0</v>
      </c>
      <c r="BC3" s="42">
        <v>0</v>
      </c>
      <c r="BD3" s="42">
        <v>0</v>
      </c>
      <c r="BE3" s="42">
        <v>0</v>
      </c>
      <c r="BF3" s="42">
        <v>0</v>
      </c>
      <c r="BG3" s="42">
        <v>0</v>
      </c>
      <c r="BH3" s="42">
        <v>0</v>
      </c>
      <c r="BI3" s="42">
        <v>0</v>
      </c>
      <c r="BJ3" s="42">
        <v>0</v>
      </c>
      <c r="BK3" s="42">
        <v>0</v>
      </c>
      <c r="BL3" s="42">
        <v>0</v>
      </c>
      <c r="BM3" s="42">
        <v>0</v>
      </c>
      <c r="BN3" s="42">
        <v>0</v>
      </c>
      <c r="BO3" s="42">
        <v>0</v>
      </c>
      <c r="BP3" s="42">
        <v>0</v>
      </c>
      <c r="BQ3" s="42">
        <v>0</v>
      </c>
      <c r="BR3" s="42">
        <v>0</v>
      </c>
      <c r="BS3" s="42">
        <v>0</v>
      </c>
      <c r="BT3" s="42">
        <v>0</v>
      </c>
      <c r="BU3" s="42">
        <v>0</v>
      </c>
      <c r="BV3" s="42">
        <v>0</v>
      </c>
      <c r="BW3" s="42">
        <v>0</v>
      </c>
      <c r="BX3" s="42">
        <v>0</v>
      </c>
      <c r="BY3" s="42">
        <v>0</v>
      </c>
      <c r="BZ3" s="42">
        <v>0</v>
      </c>
      <c r="CA3" s="42">
        <v>0</v>
      </c>
      <c r="CB3" s="42">
        <v>0</v>
      </c>
      <c r="CC3" s="42">
        <v>0</v>
      </c>
      <c r="CD3" s="42">
        <v>0</v>
      </c>
      <c r="CE3" s="42">
        <v>0</v>
      </c>
      <c r="CF3" s="42">
        <v>0</v>
      </c>
      <c r="CG3" s="42">
        <v>0</v>
      </c>
      <c r="CH3" s="42">
        <v>0</v>
      </c>
      <c r="CI3" s="42">
        <v>0</v>
      </c>
      <c r="CJ3" s="42">
        <v>0</v>
      </c>
      <c r="CK3" s="42">
        <v>0</v>
      </c>
      <c r="CL3" s="42">
        <v>0</v>
      </c>
      <c r="CM3" s="42">
        <v>0</v>
      </c>
      <c r="CN3" s="42">
        <v>0</v>
      </c>
      <c r="CO3" s="42">
        <v>0</v>
      </c>
      <c r="CP3" s="42">
        <v>0</v>
      </c>
      <c r="CQ3" s="42">
        <v>0</v>
      </c>
      <c r="CR3" s="42">
        <v>0</v>
      </c>
      <c r="CS3" s="42">
        <v>0</v>
      </c>
      <c r="CT3" s="42">
        <v>0</v>
      </c>
      <c r="CU3" s="42">
        <v>0</v>
      </c>
      <c r="CV3" s="42">
        <v>0</v>
      </c>
      <c r="CW3" s="42">
        <v>0</v>
      </c>
      <c r="CX3" s="42">
        <v>0</v>
      </c>
      <c r="CY3" s="42">
        <v>0</v>
      </c>
      <c r="CZ3" s="42">
        <v>0</v>
      </c>
      <c r="DA3" s="42">
        <v>0</v>
      </c>
      <c r="DB3" s="42">
        <v>0</v>
      </c>
      <c r="DC3" s="42">
        <v>0</v>
      </c>
      <c r="DD3" s="42">
        <v>0</v>
      </c>
      <c r="DE3" s="42">
        <v>0</v>
      </c>
      <c r="DF3" s="42">
        <v>0</v>
      </c>
      <c r="DG3" s="42">
        <v>0</v>
      </c>
      <c r="DH3" s="42">
        <v>0</v>
      </c>
      <c r="DI3" s="42">
        <v>0</v>
      </c>
      <c r="DJ3" s="42">
        <v>0</v>
      </c>
      <c r="DK3" s="42">
        <v>0</v>
      </c>
      <c r="DL3" s="42">
        <v>0</v>
      </c>
      <c r="DM3" s="42">
        <v>0</v>
      </c>
      <c r="DN3" s="42">
        <v>0</v>
      </c>
      <c r="DO3" s="42">
        <v>0</v>
      </c>
      <c r="DP3" s="42">
        <f>'BAU Heat Rate BTU'!C17</f>
        <v>4549519.9999999991</v>
      </c>
      <c r="DQ3" s="42">
        <v>4549519.9999999991</v>
      </c>
      <c r="DR3" s="42">
        <v>4549519.9999999991</v>
      </c>
      <c r="DS3" s="42">
        <v>4549519.9999999991</v>
      </c>
      <c r="DT3" s="42">
        <v>4549519.9999999991</v>
      </c>
      <c r="DU3" s="42">
        <v>4549519.9999999991</v>
      </c>
      <c r="DV3" s="42">
        <v>4549519.9999999991</v>
      </c>
      <c r="DW3" s="42">
        <v>4549519.9999999991</v>
      </c>
      <c r="DX3" s="42">
        <v>4549519.9999999991</v>
      </c>
      <c r="DY3" s="42">
        <v>4549519.9999999991</v>
      </c>
      <c r="DZ3" s="42">
        <v>4549519.9999999991</v>
      </c>
      <c r="EA3" s="42">
        <v>4549519.9999999991</v>
      </c>
      <c r="EB3" s="42">
        <v>4549519.9999999991</v>
      </c>
      <c r="EC3" s="42">
        <v>4549519.9999999991</v>
      </c>
      <c r="ED3" s="42">
        <v>4549519.9999999991</v>
      </c>
      <c r="EE3" s="42">
        <v>4549519.9999999991</v>
      </c>
      <c r="EF3" s="42">
        <v>4549519.9999999991</v>
      </c>
      <c r="EG3" s="42">
        <v>4549519.9999999991</v>
      </c>
      <c r="EH3" s="42">
        <v>4549519.9999999991</v>
      </c>
      <c r="EI3" s="42">
        <v>4549519.9999999991</v>
      </c>
      <c r="EJ3" s="42">
        <v>4549519.9999999991</v>
      </c>
      <c r="EK3" s="42">
        <v>4549519.9999999991</v>
      </c>
      <c r="EL3" s="42">
        <v>4549519.9999999991</v>
      </c>
      <c r="EM3" s="42">
        <v>4549519.9999999991</v>
      </c>
      <c r="EN3" s="42">
        <v>4549519.9999999991</v>
      </c>
      <c r="EO3" s="42">
        <v>4549519.9999999991</v>
      </c>
      <c r="EP3" s="42">
        <v>4549519.9999999991</v>
      </c>
      <c r="EQ3" s="42">
        <v>4549519.9999999991</v>
      </c>
      <c r="ER3" s="42">
        <v>4549519.9999999991</v>
      </c>
      <c r="ES3" s="42">
        <v>4549519.9999999991</v>
      </c>
      <c r="ET3" s="42">
        <v>4549519.9999999991</v>
      </c>
      <c r="EU3" s="42">
        <v>4549519.9999999991</v>
      </c>
      <c r="EV3" s="42">
        <v>4549519.9999999991</v>
      </c>
      <c r="EW3" s="42">
        <v>4549519.9999999991</v>
      </c>
      <c r="EX3" s="42">
        <v>4549519.9999999991</v>
      </c>
      <c r="EY3" s="42">
        <v>4549519.9999999991</v>
      </c>
      <c r="EZ3" s="42">
        <v>4549519.9999999991</v>
      </c>
      <c r="FA3" s="42">
        <v>4549519.9999999991</v>
      </c>
      <c r="FB3" s="42">
        <v>4549519.9999999991</v>
      </c>
      <c r="FC3" s="42">
        <v>4549519.9999999991</v>
      </c>
      <c r="FD3" s="42">
        <v>4549519.9999999991</v>
      </c>
      <c r="FE3" s="42">
        <v>4549519.9999999991</v>
      </c>
      <c r="FF3" s="42">
        <v>4549519.9999999991</v>
      </c>
      <c r="FG3" s="42">
        <v>4549519.9999999991</v>
      </c>
      <c r="FH3" s="42">
        <v>4549519.9999999991</v>
      </c>
      <c r="FI3" s="42">
        <v>4549519.9999999991</v>
      </c>
      <c r="FJ3" s="42">
        <v>4549519.9999999991</v>
      </c>
      <c r="FK3" s="42">
        <v>4549519.9999999991</v>
      </c>
      <c r="FL3" s="42">
        <v>4549519.9999999991</v>
      </c>
      <c r="FM3" s="42">
        <v>4549519.9999999991</v>
      </c>
      <c r="FN3" s="42">
        <v>4549519.9999999991</v>
      </c>
      <c r="FO3" s="42">
        <v>4549519.9999999991</v>
      </c>
      <c r="FP3" s="42">
        <v>4549519.9999999991</v>
      </c>
      <c r="FQ3" s="42">
        <v>4549519.9999999991</v>
      </c>
      <c r="FR3" s="42">
        <v>4549519.9999999991</v>
      </c>
      <c r="FS3" s="42">
        <v>4549519.9999999991</v>
      </c>
      <c r="FT3" s="42">
        <v>4549519.9999999991</v>
      </c>
      <c r="FU3" s="42">
        <v>4549519.9999999991</v>
      </c>
      <c r="FV3" s="42">
        <v>4549519.9999999991</v>
      </c>
      <c r="FW3" s="42">
        <v>4549519.9999999991</v>
      </c>
      <c r="FX3" s="42">
        <v>4549519.9999999991</v>
      </c>
      <c r="FY3" s="42">
        <v>4549519.9999999991</v>
      </c>
      <c r="FZ3" s="42">
        <v>4549519.9999999991</v>
      </c>
      <c r="GA3" s="42">
        <v>4549519.9999999991</v>
      </c>
      <c r="GB3" s="42">
        <v>4549519.9999999991</v>
      </c>
      <c r="GC3" s="42">
        <v>4549519.9999999991</v>
      </c>
      <c r="GD3" s="42">
        <v>4549519.9999999991</v>
      </c>
      <c r="GE3" s="42">
        <v>4549519.9999999991</v>
      </c>
      <c r="GF3" s="42">
        <v>4549519.9999999991</v>
      </c>
      <c r="GG3" s="42">
        <v>4549519.9999999991</v>
      </c>
      <c r="GH3" s="42">
        <v>4549519.9999999991</v>
      </c>
      <c r="GI3" s="42">
        <v>4549519.9999999991</v>
      </c>
      <c r="GJ3" s="42">
        <v>4549519.9999999991</v>
      </c>
      <c r="GK3" s="42">
        <v>4549519.9999999991</v>
      </c>
      <c r="GL3" s="42">
        <v>4549519.9999999991</v>
      </c>
      <c r="GM3" s="42">
        <v>4549519.9999999991</v>
      </c>
      <c r="GN3" s="42">
        <v>4549519.9999999991</v>
      </c>
      <c r="GO3" s="42">
        <v>4549519.9999999991</v>
      </c>
      <c r="GP3" s="42">
        <v>4549519.9999999991</v>
      </c>
      <c r="GQ3" s="42">
        <v>4549519.9999999991</v>
      </c>
      <c r="GR3" s="42">
        <v>4549519.9999999991</v>
      </c>
      <c r="GS3" s="42">
        <v>4549519.9999999991</v>
      </c>
      <c r="GT3" s="42">
        <v>4549519.9999999991</v>
      </c>
      <c r="GU3" s="42">
        <v>4549519.9999999991</v>
      </c>
      <c r="GV3" s="42">
        <v>4549519.9999999991</v>
      </c>
      <c r="GW3" s="42">
        <v>4549519.9999999991</v>
      </c>
      <c r="GX3" s="42">
        <v>4549519.9999999991</v>
      </c>
      <c r="GY3" s="42">
        <v>4549519.9999999991</v>
      </c>
      <c r="GZ3" s="42">
        <v>4549519.9999999991</v>
      </c>
      <c r="HA3" s="42">
        <v>4549519.9999999991</v>
      </c>
      <c r="HB3" s="42">
        <v>4549519.9999999991</v>
      </c>
      <c r="HC3" s="42">
        <v>4549519.9999999991</v>
      </c>
    </row>
    <row r="4" spans="1:211" x14ac:dyDescent="0.25">
      <c r="A4" t="s">
        <v>82</v>
      </c>
      <c r="B4" s="42">
        <v>0</v>
      </c>
      <c r="C4" s="42">
        <v>0</v>
      </c>
      <c r="D4" s="42">
        <v>0</v>
      </c>
      <c r="E4" s="42">
        <v>0</v>
      </c>
      <c r="F4" s="42">
        <v>0</v>
      </c>
      <c r="G4" s="42">
        <v>0</v>
      </c>
      <c r="H4" s="42">
        <v>0</v>
      </c>
      <c r="I4" s="42">
        <v>0</v>
      </c>
      <c r="J4" s="42">
        <v>0</v>
      </c>
      <c r="K4" s="42">
        <v>0</v>
      </c>
      <c r="L4" s="42">
        <v>0</v>
      </c>
      <c r="M4" s="42">
        <v>0</v>
      </c>
      <c r="N4" s="42">
        <v>0</v>
      </c>
      <c r="O4" s="42">
        <v>0</v>
      </c>
      <c r="P4" s="42">
        <v>0</v>
      </c>
      <c r="Q4" s="42">
        <v>0</v>
      </c>
      <c r="R4" s="42">
        <v>0</v>
      </c>
      <c r="S4" s="42">
        <v>0</v>
      </c>
      <c r="T4" s="42">
        <v>0</v>
      </c>
      <c r="U4" s="42">
        <v>0</v>
      </c>
      <c r="V4" s="42">
        <v>0</v>
      </c>
      <c r="W4" s="42">
        <v>0</v>
      </c>
      <c r="X4" s="42">
        <v>0</v>
      </c>
      <c r="Y4" s="42">
        <v>0</v>
      </c>
      <c r="Z4" s="42">
        <v>0</v>
      </c>
      <c r="AA4" s="42">
        <v>0</v>
      </c>
      <c r="AB4" s="42">
        <v>0</v>
      </c>
      <c r="AC4" s="42">
        <v>0</v>
      </c>
      <c r="AD4" s="42">
        <v>0</v>
      </c>
      <c r="AE4" s="42">
        <v>0</v>
      </c>
      <c r="AF4" s="42">
        <v>0</v>
      </c>
      <c r="AG4" s="42">
        <v>0</v>
      </c>
      <c r="AH4" s="42">
        <v>0</v>
      </c>
      <c r="AI4" s="42">
        <v>0</v>
      </c>
      <c r="AJ4" s="42">
        <v>0</v>
      </c>
      <c r="AK4" s="42">
        <v>0</v>
      </c>
      <c r="AL4" s="42">
        <v>0</v>
      </c>
      <c r="AM4" s="42">
        <v>0</v>
      </c>
      <c r="AN4" s="42">
        <v>0</v>
      </c>
      <c r="AO4" s="42">
        <v>0</v>
      </c>
      <c r="AP4" s="42">
        <v>0</v>
      </c>
      <c r="AQ4" s="42">
        <v>0</v>
      </c>
      <c r="AR4" s="42">
        <v>0</v>
      </c>
      <c r="AS4" s="42">
        <v>0</v>
      </c>
      <c r="AT4" s="42">
        <v>0</v>
      </c>
      <c r="AU4" s="42">
        <v>0</v>
      </c>
      <c r="AV4" s="42">
        <v>0</v>
      </c>
      <c r="AW4" s="42">
        <v>0</v>
      </c>
      <c r="AX4" s="42">
        <v>0</v>
      </c>
      <c r="AY4" s="42">
        <v>0</v>
      </c>
      <c r="AZ4" s="42">
        <v>0</v>
      </c>
      <c r="BA4" s="42">
        <v>0</v>
      </c>
      <c r="BB4" s="42">
        <v>0</v>
      </c>
      <c r="BC4" s="42">
        <v>0</v>
      </c>
      <c r="BD4" s="42">
        <v>0</v>
      </c>
      <c r="BE4" s="42">
        <v>0</v>
      </c>
      <c r="BF4" s="42">
        <v>0</v>
      </c>
      <c r="BG4" s="42">
        <v>0</v>
      </c>
      <c r="BH4" s="42">
        <v>0</v>
      </c>
      <c r="BI4" s="42">
        <v>0</v>
      </c>
      <c r="BJ4" s="42">
        <v>0</v>
      </c>
      <c r="BK4" s="42">
        <v>0</v>
      </c>
      <c r="BL4" s="42">
        <v>0</v>
      </c>
      <c r="BM4" s="42">
        <v>0</v>
      </c>
      <c r="BN4" s="42">
        <v>0</v>
      </c>
      <c r="BO4" s="42">
        <v>0</v>
      </c>
      <c r="BP4" s="42">
        <v>0</v>
      </c>
      <c r="BQ4" s="42">
        <v>0</v>
      </c>
      <c r="BR4" s="42">
        <v>0</v>
      </c>
      <c r="BS4" s="42">
        <v>0</v>
      </c>
      <c r="BT4" s="42">
        <v>0</v>
      </c>
      <c r="BU4" s="42">
        <v>0</v>
      </c>
      <c r="BV4" s="42">
        <v>0</v>
      </c>
      <c r="BW4" s="42">
        <v>0</v>
      </c>
      <c r="BX4" s="42">
        <v>0</v>
      </c>
      <c r="BY4" s="42">
        <v>0</v>
      </c>
      <c r="BZ4" s="42">
        <v>0</v>
      </c>
      <c r="CA4" s="42">
        <v>0</v>
      </c>
      <c r="CB4" s="42">
        <v>0</v>
      </c>
      <c r="CC4" s="42">
        <v>0</v>
      </c>
      <c r="CD4" s="42">
        <v>0</v>
      </c>
      <c r="CE4" s="42">
        <v>0</v>
      </c>
      <c r="CF4" s="42">
        <v>0</v>
      </c>
      <c r="CG4" s="42">
        <v>0</v>
      </c>
      <c r="CH4" s="42">
        <v>0</v>
      </c>
      <c r="CI4" s="42">
        <v>0</v>
      </c>
      <c r="CJ4" s="42">
        <v>0</v>
      </c>
      <c r="CK4" s="42">
        <v>0</v>
      </c>
      <c r="CL4" s="42">
        <v>0</v>
      </c>
      <c r="CM4" s="42">
        <v>0</v>
      </c>
      <c r="CN4" s="42">
        <v>0</v>
      </c>
      <c r="CO4" s="42">
        <v>0</v>
      </c>
      <c r="CP4" s="42">
        <v>0</v>
      </c>
      <c r="CQ4" s="42">
        <v>0</v>
      </c>
      <c r="CR4" s="42">
        <v>0</v>
      </c>
      <c r="CS4" s="42">
        <v>0</v>
      </c>
      <c r="CT4" s="42">
        <v>0</v>
      </c>
      <c r="CU4" s="42">
        <v>0</v>
      </c>
      <c r="CV4" s="42">
        <v>0</v>
      </c>
      <c r="CW4" s="42">
        <v>0</v>
      </c>
      <c r="CX4" s="42">
        <v>0</v>
      </c>
      <c r="CY4" s="42">
        <v>0</v>
      </c>
      <c r="CZ4" s="42">
        <v>0</v>
      </c>
      <c r="DA4" s="42">
        <v>0</v>
      </c>
      <c r="DB4" s="42">
        <v>0</v>
      </c>
      <c r="DC4" s="42">
        <v>0</v>
      </c>
      <c r="DD4" s="42">
        <v>0</v>
      </c>
      <c r="DE4" s="42">
        <v>0</v>
      </c>
      <c r="DF4" s="42">
        <v>0</v>
      </c>
      <c r="DG4" s="42">
        <v>0</v>
      </c>
      <c r="DH4" s="42">
        <v>0</v>
      </c>
      <c r="DI4" s="42">
        <v>0</v>
      </c>
      <c r="DJ4" s="42">
        <v>0</v>
      </c>
      <c r="DK4" s="42">
        <v>0</v>
      </c>
      <c r="DL4" s="42">
        <v>0</v>
      </c>
      <c r="DM4" s="42">
        <v>0</v>
      </c>
      <c r="DN4" s="42">
        <v>0</v>
      </c>
      <c r="DO4" s="42">
        <v>0</v>
      </c>
      <c r="DP4" s="42">
        <f>'BAU Heat Rate BTU'!C15</f>
        <v>6907165.9919028338</v>
      </c>
      <c r="DQ4" s="42">
        <v>6907165.9919028338</v>
      </c>
      <c r="DR4" s="42">
        <v>6907165.9919028338</v>
      </c>
      <c r="DS4" s="42">
        <v>6907165.9919028338</v>
      </c>
      <c r="DT4" s="42">
        <v>6907165.9919028338</v>
      </c>
      <c r="DU4" s="42">
        <v>6907165.9919028338</v>
      </c>
      <c r="DV4" s="42">
        <v>6907165.9919028338</v>
      </c>
      <c r="DW4" s="42">
        <v>6907165.9919028338</v>
      </c>
      <c r="DX4" s="42">
        <v>6907165.9919028338</v>
      </c>
      <c r="DY4" s="42">
        <v>6907165.9919028338</v>
      </c>
      <c r="DZ4" s="42">
        <v>6907165.9919028338</v>
      </c>
      <c r="EA4" s="42">
        <v>6907165.9919028338</v>
      </c>
      <c r="EB4" s="42">
        <v>6907165.9919028338</v>
      </c>
      <c r="EC4" s="42">
        <v>6561807.6923076911</v>
      </c>
      <c r="ED4" s="42">
        <v>6561807.6923076911</v>
      </c>
      <c r="EE4" s="42">
        <v>6561807.6923076911</v>
      </c>
      <c r="EF4" s="42">
        <v>6561807.6923076911</v>
      </c>
      <c r="EG4" s="42">
        <v>6561807.6923076911</v>
      </c>
      <c r="EH4" s="42">
        <v>6561807.6923076911</v>
      </c>
      <c r="EI4" s="42">
        <v>6561807.6923076911</v>
      </c>
      <c r="EJ4" s="42">
        <v>6561807.6923076911</v>
      </c>
      <c r="EK4" s="42">
        <v>6561807.6923076911</v>
      </c>
      <c r="EL4" s="42">
        <v>6561807.6923076911</v>
      </c>
      <c r="EM4" s="42">
        <v>6561807.6923076911</v>
      </c>
      <c r="EN4" s="42">
        <v>6561807.6923076911</v>
      </c>
      <c r="EO4" s="42">
        <v>6561807.6923076911</v>
      </c>
      <c r="EP4" s="42">
        <v>6561807.6923076911</v>
      </c>
      <c r="EQ4" s="42">
        <v>6561807.6923076911</v>
      </c>
      <c r="ER4" s="42">
        <v>6561807.6923076911</v>
      </c>
      <c r="ES4" s="42">
        <v>6561807.6923076911</v>
      </c>
      <c r="ET4" s="42">
        <v>6561807.6923076911</v>
      </c>
      <c r="EU4" s="42">
        <v>6561807.6923076911</v>
      </c>
      <c r="EV4" s="42">
        <v>6561807.6923076911</v>
      </c>
      <c r="EW4" s="42">
        <v>6561807.6923076911</v>
      </c>
      <c r="EX4" s="42">
        <v>6561807.6923076911</v>
      </c>
      <c r="EY4" s="42">
        <v>6561807.6923076911</v>
      </c>
      <c r="EZ4" s="42">
        <v>6561807.6923076911</v>
      </c>
      <c r="FA4" s="42">
        <v>6561807.6923076911</v>
      </c>
      <c r="FB4" s="42">
        <v>6561807.6923076911</v>
      </c>
      <c r="FC4" s="42">
        <v>6561807.6923076911</v>
      </c>
      <c r="FD4" s="42">
        <v>6561807.6923076911</v>
      </c>
      <c r="FE4" s="42">
        <v>6561807.6923076911</v>
      </c>
      <c r="FF4" s="42">
        <v>6561807.6923076911</v>
      </c>
      <c r="FG4" s="42">
        <v>6561807.6923076911</v>
      </c>
      <c r="FH4" s="42">
        <v>6561807.6923076911</v>
      </c>
      <c r="FI4" s="42">
        <v>6561807.6923076911</v>
      </c>
      <c r="FJ4" s="42">
        <v>6561807.6923076911</v>
      </c>
      <c r="FK4" s="42">
        <v>6561807.6923076911</v>
      </c>
      <c r="FL4" s="42">
        <v>6561807.6923076911</v>
      </c>
      <c r="FM4" s="42">
        <v>6561807.6923076911</v>
      </c>
      <c r="FN4" s="42">
        <v>6561807.6923076911</v>
      </c>
      <c r="FO4" s="42">
        <v>6561807.6923076911</v>
      </c>
      <c r="FP4" s="42">
        <v>6561807.6923076911</v>
      </c>
      <c r="FQ4" s="42">
        <v>6561807.6923076911</v>
      </c>
      <c r="FR4" s="42">
        <v>6561807.6923076911</v>
      </c>
      <c r="FS4" s="42">
        <v>6561807.6923076911</v>
      </c>
      <c r="FT4" s="42">
        <v>6561807.6923076911</v>
      </c>
      <c r="FU4" s="42">
        <v>6561807.6923076911</v>
      </c>
      <c r="FV4" s="42">
        <v>6561807.6923076911</v>
      </c>
      <c r="FW4" s="42">
        <v>6561807.6923076911</v>
      </c>
      <c r="FX4" s="42">
        <v>6561807.6923076911</v>
      </c>
      <c r="FY4" s="42">
        <v>6561807.6923076911</v>
      </c>
      <c r="FZ4" s="42">
        <v>6561807.6923076911</v>
      </c>
      <c r="GA4" s="42">
        <v>6561807.6923076911</v>
      </c>
      <c r="GB4" s="42">
        <v>6561807.6923076911</v>
      </c>
      <c r="GC4" s="42">
        <v>6561807.6923076911</v>
      </c>
      <c r="GD4" s="42">
        <v>6561807.6923076911</v>
      </c>
      <c r="GE4" s="42">
        <v>6561807.6923076911</v>
      </c>
      <c r="GF4" s="42">
        <v>6561807.6923076911</v>
      </c>
      <c r="GG4" s="42">
        <v>6561807.6923076911</v>
      </c>
      <c r="GH4" s="42">
        <v>6561807.6923076911</v>
      </c>
      <c r="GI4" s="42">
        <v>6561807.6923076911</v>
      </c>
      <c r="GJ4" s="42">
        <v>6561807.6923076911</v>
      </c>
      <c r="GK4" s="42">
        <v>6561807.6923076911</v>
      </c>
      <c r="GL4" s="42">
        <v>6561807.6923076911</v>
      </c>
      <c r="GM4" s="42">
        <v>6561807.6923076911</v>
      </c>
      <c r="GN4" s="42">
        <v>6561807.6923076911</v>
      </c>
      <c r="GO4" s="42">
        <v>6561807.6923076911</v>
      </c>
      <c r="GP4" s="42">
        <v>6561807.6923076911</v>
      </c>
      <c r="GQ4" s="42">
        <v>6561807.6923076911</v>
      </c>
      <c r="GR4" s="42">
        <v>6561807.6923076911</v>
      </c>
      <c r="GS4" s="42">
        <v>6561807.6923076911</v>
      </c>
      <c r="GT4" s="42">
        <v>6561807.6923076911</v>
      </c>
      <c r="GU4" s="42">
        <v>6561807.6923076911</v>
      </c>
      <c r="GV4" s="42">
        <v>6561807.6923076911</v>
      </c>
      <c r="GW4" s="42">
        <v>6561807.6923076911</v>
      </c>
      <c r="GX4" s="42">
        <v>6561807.6923076911</v>
      </c>
      <c r="GY4" s="42">
        <v>6561807.6923076911</v>
      </c>
      <c r="GZ4" s="42">
        <v>6561807.6923076911</v>
      </c>
      <c r="HA4" s="42">
        <v>6561807.6923076911</v>
      </c>
      <c r="HB4" s="42">
        <v>6561807.6923076911</v>
      </c>
      <c r="HC4" s="42">
        <v>6561807.6923076911</v>
      </c>
    </row>
    <row r="5" spans="1:211" x14ac:dyDescent="0.25">
      <c r="A5" t="s">
        <v>318</v>
      </c>
      <c r="B5" s="42">
        <v>0</v>
      </c>
      <c r="C5" s="42">
        <v>0</v>
      </c>
      <c r="D5" s="42">
        <v>0</v>
      </c>
      <c r="E5" s="42">
        <v>0</v>
      </c>
      <c r="F5" s="42">
        <v>0</v>
      </c>
      <c r="G5" s="42">
        <v>0</v>
      </c>
      <c r="H5" s="42">
        <v>0</v>
      </c>
      <c r="I5" s="42">
        <v>0</v>
      </c>
      <c r="J5" s="42">
        <v>0</v>
      </c>
      <c r="K5" s="42">
        <v>0</v>
      </c>
      <c r="L5" s="42">
        <v>0</v>
      </c>
      <c r="M5" s="42">
        <v>0</v>
      </c>
      <c r="N5" s="42">
        <v>0</v>
      </c>
      <c r="O5" s="42">
        <v>0</v>
      </c>
      <c r="P5" s="42">
        <v>0</v>
      </c>
      <c r="Q5" s="42">
        <v>0</v>
      </c>
      <c r="R5" s="42">
        <v>0</v>
      </c>
      <c r="S5" s="42">
        <v>0</v>
      </c>
      <c r="T5" s="42">
        <v>0</v>
      </c>
      <c r="U5" s="42">
        <v>0</v>
      </c>
      <c r="V5" s="42">
        <v>0</v>
      </c>
      <c r="W5" s="42">
        <v>0</v>
      </c>
      <c r="X5" s="42">
        <v>0</v>
      </c>
      <c r="Y5" s="42">
        <v>0</v>
      </c>
      <c r="Z5" s="42">
        <v>0</v>
      </c>
      <c r="AA5" s="42">
        <v>0</v>
      </c>
      <c r="AB5" s="42">
        <v>0</v>
      </c>
      <c r="AC5" s="42">
        <v>0</v>
      </c>
      <c r="AD5" s="42">
        <v>0</v>
      </c>
      <c r="AE5" s="42">
        <v>0</v>
      </c>
      <c r="AF5" s="42">
        <v>0</v>
      </c>
      <c r="AG5" s="42">
        <v>0</v>
      </c>
      <c r="AH5" s="42">
        <v>0</v>
      </c>
      <c r="AI5" s="42">
        <v>0</v>
      </c>
      <c r="AJ5" s="42">
        <v>0</v>
      </c>
      <c r="AK5" s="42">
        <v>0</v>
      </c>
      <c r="AL5" s="42">
        <v>0</v>
      </c>
      <c r="AM5" s="42">
        <v>0</v>
      </c>
      <c r="AN5" s="42">
        <v>0</v>
      </c>
      <c r="AO5" s="42">
        <v>0</v>
      </c>
      <c r="AP5" s="42">
        <v>0</v>
      </c>
      <c r="AQ5" s="42">
        <v>0</v>
      </c>
      <c r="AR5" s="42">
        <v>0</v>
      </c>
      <c r="AS5" s="42">
        <v>0</v>
      </c>
      <c r="AT5" s="42">
        <v>0</v>
      </c>
      <c r="AU5" s="42">
        <v>0</v>
      </c>
      <c r="AV5" s="42">
        <v>0</v>
      </c>
      <c r="AW5" s="42">
        <v>0</v>
      </c>
      <c r="AX5" s="42">
        <v>0</v>
      </c>
      <c r="AY5" s="42">
        <v>0</v>
      </c>
      <c r="AZ5" s="42">
        <v>0</v>
      </c>
      <c r="BA5" s="42">
        <v>0</v>
      </c>
      <c r="BB5" s="42">
        <v>0</v>
      </c>
      <c r="BC5" s="42">
        <v>0</v>
      </c>
      <c r="BD5" s="42">
        <v>0</v>
      </c>
      <c r="BE5" s="42">
        <v>0</v>
      </c>
      <c r="BF5" s="42">
        <v>0</v>
      </c>
      <c r="BG5" s="42">
        <v>0</v>
      </c>
      <c r="BH5" s="42">
        <v>0</v>
      </c>
      <c r="BI5" s="42">
        <v>0</v>
      </c>
      <c r="BJ5" s="42">
        <v>0</v>
      </c>
      <c r="BK5" s="42">
        <v>0</v>
      </c>
      <c r="BL5" s="42">
        <v>0</v>
      </c>
      <c r="BM5" s="42">
        <v>0</v>
      </c>
      <c r="BN5" s="42">
        <v>0</v>
      </c>
      <c r="BO5" s="42">
        <v>0</v>
      </c>
      <c r="BP5" s="42">
        <v>0</v>
      </c>
      <c r="BQ5" s="42">
        <v>0</v>
      </c>
      <c r="BR5" s="42">
        <v>0</v>
      </c>
      <c r="BS5" s="42">
        <v>0</v>
      </c>
      <c r="BT5" s="42">
        <v>0</v>
      </c>
      <c r="BU5" s="42">
        <v>0</v>
      </c>
      <c r="BV5" s="42">
        <v>0</v>
      </c>
      <c r="BW5" s="42">
        <v>0</v>
      </c>
      <c r="BX5" s="42">
        <v>0</v>
      </c>
      <c r="BY5" s="42">
        <v>0</v>
      </c>
      <c r="BZ5" s="42">
        <v>0</v>
      </c>
      <c r="CA5" s="42">
        <v>0</v>
      </c>
      <c r="CB5" s="42">
        <v>0</v>
      </c>
      <c r="CC5" s="42">
        <v>0</v>
      </c>
      <c r="CD5" s="42">
        <v>0</v>
      </c>
      <c r="CE5" s="42">
        <v>0</v>
      </c>
      <c r="CF5" s="42">
        <v>0</v>
      </c>
      <c r="CG5" s="42">
        <v>0</v>
      </c>
      <c r="CH5" s="42">
        <v>0</v>
      </c>
      <c r="CI5" s="42">
        <v>0</v>
      </c>
      <c r="CJ5" s="42">
        <v>0</v>
      </c>
      <c r="CK5" s="42">
        <v>0</v>
      </c>
      <c r="CL5" s="42">
        <v>0</v>
      </c>
      <c r="CM5" s="42">
        <v>0</v>
      </c>
      <c r="CN5" s="42">
        <v>0</v>
      </c>
      <c r="CO5" s="42">
        <v>0</v>
      </c>
      <c r="CP5" s="42">
        <v>0</v>
      </c>
      <c r="CQ5" s="42">
        <v>0</v>
      </c>
      <c r="CR5" s="42">
        <v>0</v>
      </c>
      <c r="CS5" s="42">
        <v>0</v>
      </c>
      <c r="CT5" s="42">
        <v>0</v>
      </c>
      <c r="CU5" s="42">
        <v>0</v>
      </c>
      <c r="CV5" s="42">
        <v>0</v>
      </c>
      <c r="CW5" s="42">
        <v>0</v>
      </c>
      <c r="CX5" s="42">
        <v>0</v>
      </c>
      <c r="CY5" s="42">
        <v>0</v>
      </c>
      <c r="CZ5" s="42">
        <v>0</v>
      </c>
      <c r="DA5" s="42">
        <v>0</v>
      </c>
      <c r="DB5" s="42">
        <v>0</v>
      </c>
      <c r="DC5" s="42">
        <v>0</v>
      </c>
      <c r="DD5" s="42">
        <v>0</v>
      </c>
      <c r="DE5" s="42">
        <v>0</v>
      </c>
      <c r="DF5" s="42">
        <v>0</v>
      </c>
      <c r="DG5" s="42">
        <v>0</v>
      </c>
      <c r="DH5" s="42">
        <v>0</v>
      </c>
      <c r="DI5" s="42">
        <v>0</v>
      </c>
      <c r="DJ5" s="42">
        <v>0</v>
      </c>
      <c r="DK5" s="42">
        <v>0</v>
      </c>
      <c r="DL5" s="42">
        <v>0</v>
      </c>
      <c r="DM5" s="42">
        <v>0</v>
      </c>
      <c r="DN5" s="42">
        <v>0</v>
      </c>
      <c r="DO5" s="42">
        <v>0</v>
      </c>
      <c r="DP5" s="42">
        <f>'BAU Heat Rate BTU'!C4</f>
        <v>10339818.181818182</v>
      </c>
      <c r="DQ5" s="42">
        <v>10339818.181818182</v>
      </c>
      <c r="DR5" s="42">
        <v>10339818.181818182</v>
      </c>
      <c r="DS5" s="42">
        <v>10339818.181818182</v>
      </c>
      <c r="DT5" s="42">
        <v>10339818.181818182</v>
      </c>
      <c r="DU5" s="42">
        <v>10339818.181818182</v>
      </c>
      <c r="DV5" s="42">
        <v>10339818.181818182</v>
      </c>
      <c r="DW5" s="42">
        <v>10339818.181818182</v>
      </c>
      <c r="DX5" s="42">
        <v>10339818.181818182</v>
      </c>
      <c r="DY5" s="42">
        <v>10339818.181818182</v>
      </c>
      <c r="DZ5" s="42">
        <v>10339818.181818182</v>
      </c>
      <c r="EA5" s="42">
        <v>10339818.181818182</v>
      </c>
      <c r="EB5" s="42">
        <v>10339818.181818182</v>
      </c>
      <c r="EC5" s="42">
        <v>9222000</v>
      </c>
      <c r="ED5" s="42">
        <v>9222000</v>
      </c>
      <c r="EE5" s="42">
        <v>9222000</v>
      </c>
      <c r="EF5" s="42">
        <v>9222000</v>
      </c>
      <c r="EG5" s="42">
        <v>9222000</v>
      </c>
      <c r="EH5" s="42">
        <v>9222000</v>
      </c>
      <c r="EI5" s="42">
        <v>9222000</v>
      </c>
      <c r="EJ5" s="42">
        <v>9222000</v>
      </c>
      <c r="EK5" s="42">
        <v>9222000</v>
      </c>
      <c r="EL5" s="42">
        <v>9222000</v>
      </c>
      <c r="EM5" s="42">
        <v>9222000</v>
      </c>
      <c r="EN5" s="42">
        <v>9222000</v>
      </c>
      <c r="EO5" s="42">
        <v>9222000</v>
      </c>
      <c r="EP5" s="42">
        <v>9222000</v>
      </c>
      <c r="EQ5" s="42">
        <v>9222000</v>
      </c>
      <c r="ER5" s="42">
        <v>9222000</v>
      </c>
      <c r="ES5" s="42">
        <v>9222000</v>
      </c>
      <c r="ET5" s="42">
        <v>9222000</v>
      </c>
      <c r="EU5" s="42">
        <v>9222000</v>
      </c>
      <c r="EV5" s="42">
        <v>9222000</v>
      </c>
      <c r="EW5" s="42">
        <v>9222000</v>
      </c>
      <c r="EX5" s="42">
        <v>9222000</v>
      </c>
      <c r="EY5" s="42">
        <v>9222000</v>
      </c>
      <c r="EZ5" s="42">
        <v>9222000</v>
      </c>
      <c r="FA5" s="42">
        <v>9222000</v>
      </c>
      <c r="FB5" s="42">
        <v>9222000</v>
      </c>
      <c r="FC5" s="42">
        <v>9222000</v>
      </c>
      <c r="FD5" s="42">
        <v>9222000</v>
      </c>
      <c r="FE5" s="42">
        <v>9222000</v>
      </c>
      <c r="FF5" s="42">
        <v>9222000</v>
      </c>
      <c r="FG5" s="42">
        <v>9222000</v>
      </c>
      <c r="FH5" s="42">
        <v>9222000</v>
      </c>
      <c r="FI5" s="42">
        <v>9222000</v>
      </c>
      <c r="FJ5" s="42">
        <v>9222000</v>
      </c>
      <c r="FK5" s="42">
        <v>9222000</v>
      </c>
      <c r="FL5" s="42">
        <v>9222000</v>
      </c>
      <c r="FM5" s="42">
        <v>9222000</v>
      </c>
      <c r="FN5" s="42">
        <v>9222000</v>
      </c>
      <c r="FO5" s="42">
        <v>9222000</v>
      </c>
      <c r="FP5" s="42">
        <v>9222000</v>
      </c>
      <c r="FQ5" s="42">
        <v>9222000</v>
      </c>
      <c r="FR5" s="42">
        <v>9222000</v>
      </c>
      <c r="FS5" s="42">
        <v>9222000</v>
      </c>
      <c r="FT5" s="42">
        <v>9222000</v>
      </c>
      <c r="FU5" s="42">
        <v>9222000</v>
      </c>
      <c r="FV5" s="42">
        <v>9222000</v>
      </c>
      <c r="FW5" s="42">
        <v>9222000</v>
      </c>
      <c r="FX5" s="42">
        <v>9222000</v>
      </c>
      <c r="FY5" s="42">
        <v>9222000</v>
      </c>
      <c r="FZ5" s="42">
        <v>9222000</v>
      </c>
      <c r="GA5" s="42">
        <v>9222000</v>
      </c>
      <c r="GB5" s="42">
        <v>9222000</v>
      </c>
      <c r="GC5" s="42">
        <v>9222000</v>
      </c>
      <c r="GD5" s="42">
        <v>9222000</v>
      </c>
      <c r="GE5" s="42">
        <v>9222000</v>
      </c>
      <c r="GF5" s="42">
        <v>9222000</v>
      </c>
      <c r="GG5" s="42">
        <v>9222000</v>
      </c>
      <c r="GH5" s="42">
        <v>9222000</v>
      </c>
      <c r="GI5" s="42">
        <v>9222000</v>
      </c>
      <c r="GJ5" s="42">
        <v>9222000</v>
      </c>
      <c r="GK5" s="42">
        <v>9222000</v>
      </c>
      <c r="GL5" s="42">
        <v>9222000</v>
      </c>
      <c r="GM5" s="42">
        <v>9222000</v>
      </c>
      <c r="GN5" s="42">
        <v>9222000</v>
      </c>
      <c r="GO5" s="42">
        <v>9222000</v>
      </c>
      <c r="GP5" s="42">
        <v>9222000</v>
      </c>
      <c r="GQ5" s="42">
        <v>9222000</v>
      </c>
      <c r="GR5" s="42">
        <v>9222000</v>
      </c>
      <c r="GS5" s="42">
        <v>9222000</v>
      </c>
      <c r="GT5" s="42">
        <v>9222000</v>
      </c>
      <c r="GU5" s="42">
        <v>9222000</v>
      </c>
      <c r="GV5" s="42">
        <v>9222000</v>
      </c>
      <c r="GW5" s="42">
        <v>9222000</v>
      </c>
      <c r="GX5" s="42">
        <v>9222000</v>
      </c>
      <c r="GY5" s="42">
        <v>9222000</v>
      </c>
      <c r="GZ5" s="42">
        <v>9222000</v>
      </c>
      <c r="HA5" s="42">
        <v>9222000</v>
      </c>
      <c r="HB5" s="42">
        <v>9222000</v>
      </c>
      <c r="HC5" s="42">
        <v>9222000</v>
      </c>
    </row>
    <row r="6" spans="1:211" s="97" customFormat="1" x14ac:dyDescent="0.25">
      <c r="A6" s="97" t="s">
        <v>29</v>
      </c>
      <c r="B6" s="98">
        <v>0</v>
      </c>
      <c r="C6" s="98">
        <v>0</v>
      </c>
      <c r="D6" s="98">
        <v>0</v>
      </c>
      <c r="E6" s="98">
        <v>0</v>
      </c>
      <c r="F6" s="98">
        <v>0</v>
      </c>
      <c r="G6" s="98">
        <v>0</v>
      </c>
      <c r="H6" s="98">
        <v>0</v>
      </c>
      <c r="I6" s="98">
        <v>0</v>
      </c>
      <c r="J6" s="98">
        <v>0</v>
      </c>
      <c r="K6" s="98">
        <v>0</v>
      </c>
      <c r="L6" s="98">
        <v>0</v>
      </c>
      <c r="M6" s="98">
        <v>0</v>
      </c>
      <c r="N6" s="98">
        <v>0</v>
      </c>
      <c r="O6" s="98">
        <v>0</v>
      </c>
      <c r="P6" s="98">
        <v>0</v>
      </c>
      <c r="Q6" s="98">
        <v>0</v>
      </c>
      <c r="R6" s="98">
        <v>0</v>
      </c>
      <c r="S6" s="98">
        <v>0</v>
      </c>
      <c r="T6" s="98">
        <v>0</v>
      </c>
      <c r="U6" s="98">
        <v>0</v>
      </c>
      <c r="V6" s="98">
        <v>0</v>
      </c>
      <c r="W6" s="98">
        <v>0</v>
      </c>
      <c r="X6" s="98">
        <v>0</v>
      </c>
      <c r="Y6" s="98">
        <v>0</v>
      </c>
      <c r="Z6" s="98">
        <v>0</v>
      </c>
      <c r="AA6" s="98">
        <v>0</v>
      </c>
      <c r="AB6" s="98">
        <v>0</v>
      </c>
      <c r="AC6" s="98">
        <v>0</v>
      </c>
      <c r="AD6" s="98">
        <v>0</v>
      </c>
      <c r="AE6" s="98">
        <v>0</v>
      </c>
      <c r="AF6" s="98">
        <v>0</v>
      </c>
      <c r="AG6" s="98">
        <v>0</v>
      </c>
      <c r="AH6" s="98">
        <v>0</v>
      </c>
      <c r="AI6" s="98">
        <v>0</v>
      </c>
      <c r="AJ6" s="98">
        <v>0</v>
      </c>
      <c r="AK6" s="98">
        <v>0</v>
      </c>
      <c r="AL6" s="98">
        <v>0</v>
      </c>
      <c r="AM6" s="98">
        <v>0</v>
      </c>
      <c r="AN6" s="98">
        <v>0</v>
      </c>
      <c r="AO6" s="98">
        <v>0</v>
      </c>
      <c r="AP6" s="98">
        <v>0</v>
      </c>
      <c r="AQ6" s="98">
        <v>0</v>
      </c>
      <c r="AR6" s="98">
        <v>0</v>
      </c>
      <c r="AS6" s="98">
        <v>0</v>
      </c>
      <c r="AT6" s="98">
        <v>0</v>
      </c>
      <c r="AU6" s="98">
        <v>0</v>
      </c>
      <c r="AV6" s="98">
        <v>0</v>
      </c>
      <c r="AW6" s="98">
        <v>0</v>
      </c>
      <c r="AX6" s="98">
        <v>0</v>
      </c>
      <c r="AY6" s="98">
        <v>0</v>
      </c>
      <c r="AZ6" s="98">
        <v>0</v>
      </c>
      <c r="BA6" s="98">
        <v>0</v>
      </c>
      <c r="BB6" s="98">
        <v>0</v>
      </c>
      <c r="BC6" s="98">
        <v>0</v>
      </c>
      <c r="BD6" s="98">
        <v>0</v>
      </c>
      <c r="BE6" s="98">
        <v>0</v>
      </c>
      <c r="BF6" s="98">
        <v>0</v>
      </c>
      <c r="BG6" s="98">
        <v>0</v>
      </c>
      <c r="BH6" s="98">
        <v>0</v>
      </c>
      <c r="BI6" s="98">
        <v>0</v>
      </c>
      <c r="BJ6" s="98">
        <v>0</v>
      </c>
      <c r="BK6" s="98">
        <v>0</v>
      </c>
      <c r="BL6" s="98">
        <v>0</v>
      </c>
      <c r="BM6" s="98">
        <v>0</v>
      </c>
      <c r="BN6" s="98">
        <v>0</v>
      </c>
      <c r="BO6" s="98">
        <v>0</v>
      </c>
      <c r="BP6" s="98">
        <v>0</v>
      </c>
      <c r="BQ6" s="98">
        <v>0</v>
      </c>
      <c r="BR6" s="98">
        <v>0</v>
      </c>
      <c r="BS6" s="98">
        <v>0</v>
      </c>
      <c r="BT6" s="98">
        <v>0</v>
      </c>
      <c r="BU6" s="98">
        <v>0</v>
      </c>
      <c r="BV6" s="98">
        <v>0</v>
      </c>
      <c r="BW6" s="98">
        <v>0</v>
      </c>
      <c r="BX6" s="98">
        <v>0</v>
      </c>
      <c r="BY6" s="98">
        <v>0</v>
      </c>
      <c r="BZ6" s="98">
        <v>0</v>
      </c>
      <c r="CA6" s="98">
        <v>0</v>
      </c>
      <c r="CB6" s="98">
        <v>0</v>
      </c>
      <c r="CC6" s="98">
        <v>0</v>
      </c>
      <c r="CD6" s="98">
        <v>0</v>
      </c>
      <c r="CE6" s="98">
        <v>0</v>
      </c>
      <c r="CF6" s="98">
        <v>0</v>
      </c>
      <c r="CG6" s="98">
        <v>0</v>
      </c>
      <c r="CH6" s="98">
        <v>0</v>
      </c>
      <c r="CI6" s="98">
        <v>0</v>
      </c>
      <c r="CJ6" s="98">
        <v>0</v>
      </c>
      <c r="CK6" s="98">
        <v>0</v>
      </c>
      <c r="CL6" s="98">
        <v>0</v>
      </c>
      <c r="CM6" s="98">
        <v>0</v>
      </c>
      <c r="CN6" s="98">
        <v>0</v>
      </c>
      <c r="CO6" s="98">
        <v>0</v>
      </c>
      <c r="CP6" s="98">
        <v>0</v>
      </c>
      <c r="CQ6" s="98">
        <v>0</v>
      </c>
      <c r="CR6" s="98">
        <v>0</v>
      </c>
      <c r="CS6" s="98">
        <v>0</v>
      </c>
      <c r="CT6" s="98">
        <v>0</v>
      </c>
      <c r="CU6" s="98">
        <v>0</v>
      </c>
      <c r="CV6" s="98">
        <v>0</v>
      </c>
      <c r="CW6" s="98">
        <v>0</v>
      </c>
      <c r="CX6" s="98">
        <v>0</v>
      </c>
      <c r="CY6" s="98">
        <v>0</v>
      </c>
      <c r="CZ6" s="98">
        <v>0</v>
      </c>
      <c r="DA6" s="98">
        <v>0</v>
      </c>
      <c r="DB6" s="98">
        <v>0</v>
      </c>
      <c r="DC6" s="98">
        <v>0</v>
      </c>
      <c r="DD6" s="98">
        <v>0</v>
      </c>
      <c r="DE6" s="98">
        <v>0</v>
      </c>
      <c r="DF6" s="98">
        <v>0</v>
      </c>
      <c r="DG6" s="98">
        <v>0</v>
      </c>
      <c r="DH6" s="98">
        <v>0</v>
      </c>
      <c r="DI6" s="98">
        <v>0</v>
      </c>
      <c r="DJ6" s="98">
        <v>0</v>
      </c>
      <c r="DK6" s="98">
        <v>0</v>
      </c>
      <c r="DL6" s="98">
        <v>0</v>
      </c>
      <c r="DM6" s="98">
        <v>0</v>
      </c>
      <c r="DN6" s="98">
        <v>0</v>
      </c>
      <c r="DO6" s="98">
        <v>0</v>
      </c>
      <c r="DP6" s="98">
        <v>0</v>
      </c>
      <c r="DQ6" s="98">
        <v>0</v>
      </c>
      <c r="DR6" s="98">
        <v>0</v>
      </c>
      <c r="DS6" s="98">
        <v>0</v>
      </c>
      <c r="DT6" s="98">
        <v>0</v>
      </c>
      <c r="DU6" s="98">
        <v>0</v>
      </c>
      <c r="DV6" s="98">
        <v>0</v>
      </c>
      <c r="DW6" s="98">
        <v>0</v>
      </c>
      <c r="DX6" s="98">
        <v>0</v>
      </c>
      <c r="DY6" s="98">
        <v>0</v>
      </c>
      <c r="DZ6" s="98">
        <v>0</v>
      </c>
      <c r="EA6" s="98">
        <v>0</v>
      </c>
      <c r="EB6" s="98">
        <v>0</v>
      </c>
      <c r="EC6" s="98">
        <v>0</v>
      </c>
      <c r="ED6" s="98">
        <v>0</v>
      </c>
      <c r="EE6" s="98">
        <v>0</v>
      </c>
      <c r="EF6" s="98">
        <v>0</v>
      </c>
      <c r="EG6" s="98">
        <v>0</v>
      </c>
      <c r="EH6" s="98">
        <v>0</v>
      </c>
      <c r="EI6" s="98">
        <v>0</v>
      </c>
      <c r="EJ6" s="98">
        <v>0</v>
      </c>
      <c r="EK6" s="98">
        <v>0</v>
      </c>
      <c r="EL6" s="98">
        <v>0</v>
      </c>
      <c r="EM6" s="98">
        <v>0</v>
      </c>
      <c r="EN6" s="98">
        <v>0</v>
      </c>
      <c r="EO6" s="98">
        <v>0</v>
      </c>
      <c r="EP6" s="98">
        <v>0</v>
      </c>
      <c r="EQ6" s="98">
        <v>0</v>
      </c>
      <c r="ER6" s="98">
        <v>0</v>
      </c>
      <c r="ES6" s="98">
        <v>0</v>
      </c>
      <c r="ET6" s="98">
        <v>0</v>
      </c>
      <c r="EU6" s="98">
        <v>0</v>
      </c>
      <c r="EV6" s="98">
        <v>0</v>
      </c>
      <c r="EW6" s="98">
        <v>0</v>
      </c>
      <c r="EX6" s="98">
        <v>0</v>
      </c>
      <c r="EY6" s="98">
        <v>0</v>
      </c>
      <c r="EZ6" s="98">
        <v>0</v>
      </c>
      <c r="FA6" s="98">
        <v>0</v>
      </c>
      <c r="FB6" s="98">
        <v>0</v>
      </c>
      <c r="FC6" s="98">
        <v>0</v>
      </c>
      <c r="FD6" s="98">
        <v>0</v>
      </c>
      <c r="FE6" s="98">
        <v>0</v>
      </c>
      <c r="FF6" s="98">
        <v>0</v>
      </c>
      <c r="FG6" s="98">
        <v>0</v>
      </c>
      <c r="FH6" s="98">
        <v>0</v>
      </c>
      <c r="FI6" s="98">
        <v>0</v>
      </c>
      <c r="FJ6" s="98">
        <v>0</v>
      </c>
      <c r="FK6" s="98">
        <v>0</v>
      </c>
      <c r="FL6" s="98">
        <v>0</v>
      </c>
      <c r="FM6" s="98">
        <v>0</v>
      </c>
      <c r="FN6" s="98">
        <v>0</v>
      </c>
      <c r="FO6" s="98">
        <v>0</v>
      </c>
      <c r="FP6" s="98">
        <v>0</v>
      </c>
      <c r="FQ6" s="98">
        <v>0</v>
      </c>
      <c r="FR6" s="98">
        <v>0</v>
      </c>
      <c r="FS6" s="98">
        <v>0</v>
      </c>
      <c r="FT6" s="98">
        <v>0</v>
      </c>
      <c r="FU6" s="98">
        <v>0</v>
      </c>
      <c r="FV6" s="98">
        <v>0</v>
      </c>
      <c r="FW6" s="98">
        <v>0</v>
      </c>
      <c r="FX6" s="98">
        <v>0</v>
      </c>
      <c r="FY6" s="98">
        <v>0</v>
      </c>
      <c r="FZ6" s="98">
        <v>0</v>
      </c>
      <c r="GA6" s="98">
        <v>0</v>
      </c>
      <c r="GB6" s="98">
        <v>0</v>
      </c>
      <c r="GC6" s="98">
        <v>0</v>
      </c>
      <c r="GD6" s="98">
        <v>0</v>
      </c>
      <c r="GE6" s="98">
        <v>0</v>
      </c>
      <c r="GF6" s="98">
        <v>0</v>
      </c>
      <c r="GG6" s="98">
        <v>0</v>
      </c>
      <c r="GH6" s="98">
        <v>0</v>
      </c>
      <c r="GI6" s="98">
        <v>0</v>
      </c>
      <c r="GJ6" s="98">
        <v>0</v>
      </c>
      <c r="GK6" s="98">
        <v>0</v>
      </c>
      <c r="GL6" s="98">
        <v>0</v>
      </c>
      <c r="GM6" s="98">
        <v>0</v>
      </c>
      <c r="GN6" s="98">
        <v>0</v>
      </c>
      <c r="GO6" s="98">
        <v>0</v>
      </c>
      <c r="GP6" s="98">
        <v>0</v>
      </c>
      <c r="GQ6" s="98">
        <v>0</v>
      </c>
      <c r="GR6" s="98">
        <v>0</v>
      </c>
      <c r="GS6" s="98">
        <v>0</v>
      </c>
      <c r="GT6" s="98">
        <v>0</v>
      </c>
      <c r="GU6" s="98">
        <v>0</v>
      </c>
      <c r="GV6" s="98">
        <v>0</v>
      </c>
      <c r="GW6" s="98">
        <v>0</v>
      </c>
      <c r="GX6" s="98">
        <v>0</v>
      </c>
      <c r="GY6" s="98">
        <v>0</v>
      </c>
      <c r="GZ6" s="98">
        <v>0</v>
      </c>
      <c r="HA6" s="98">
        <v>0</v>
      </c>
      <c r="HB6" s="98">
        <v>0</v>
      </c>
      <c r="HC6" s="98">
        <v>0</v>
      </c>
    </row>
    <row r="7" spans="1:211" s="97" customFormat="1" x14ac:dyDescent="0.25">
      <c r="A7" s="97" t="s">
        <v>30</v>
      </c>
      <c r="B7" s="98">
        <v>0</v>
      </c>
      <c r="C7" s="98">
        <v>0</v>
      </c>
      <c r="D7" s="98">
        <v>0</v>
      </c>
      <c r="E7" s="98">
        <v>0</v>
      </c>
      <c r="F7" s="98">
        <v>0</v>
      </c>
      <c r="G7" s="98">
        <v>0</v>
      </c>
      <c r="H7" s="98">
        <v>0</v>
      </c>
      <c r="I7" s="98">
        <v>0</v>
      </c>
      <c r="J7" s="98">
        <v>0</v>
      </c>
      <c r="K7" s="98">
        <v>0</v>
      </c>
      <c r="L7" s="98">
        <v>0</v>
      </c>
      <c r="M7" s="98">
        <v>0</v>
      </c>
      <c r="N7" s="98">
        <v>0</v>
      </c>
      <c r="O7" s="98">
        <v>0</v>
      </c>
      <c r="P7" s="98">
        <v>0</v>
      </c>
      <c r="Q7" s="98">
        <v>0</v>
      </c>
      <c r="R7" s="98">
        <v>0</v>
      </c>
      <c r="S7" s="98">
        <v>0</v>
      </c>
      <c r="T7" s="98">
        <v>0</v>
      </c>
      <c r="U7" s="98">
        <v>0</v>
      </c>
      <c r="V7" s="98">
        <v>0</v>
      </c>
      <c r="W7" s="98">
        <v>0</v>
      </c>
      <c r="X7" s="98">
        <v>0</v>
      </c>
      <c r="Y7" s="98">
        <v>0</v>
      </c>
      <c r="Z7" s="98">
        <v>0</v>
      </c>
      <c r="AA7" s="98">
        <v>0</v>
      </c>
      <c r="AB7" s="98">
        <v>0</v>
      </c>
      <c r="AC7" s="98">
        <v>0</v>
      </c>
      <c r="AD7" s="98">
        <v>0</v>
      </c>
      <c r="AE7" s="98">
        <v>0</v>
      </c>
      <c r="AF7" s="98">
        <v>0</v>
      </c>
      <c r="AG7" s="98">
        <v>0</v>
      </c>
      <c r="AH7" s="98">
        <v>0</v>
      </c>
      <c r="AI7" s="98">
        <v>0</v>
      </c>
      <c r="AJ7" s="98">
        <v>0</v>
      </c>
      <c r="AK7" s="98">
        <v>0</v>
      </c>
      <c r="AL7" s="98">
        <v>0</v>
      </c>
      <c r="AM7" s="98">
        <v>0</v>
      </c>
      <c r="AN7" s="98">
        <v>0</v>
      </c>
      <c r="AO7" s="98">
        <v>0</v>
      </c>
      <c r="AP7" s="98">
        <v>0</v>
      </c>
      <c r="AQ7" s="98">
        <v>0</v>
      </c>
      <c r="AR7" s="98">
        <v>0</v>
      </c>
      <c r="AS7" s="98">
        <v>0</v>
      </c>
      <c r="AT7" s="98">
        <v>0</v>
      </c>
      <c r="AU7" s="98">
        <v>0</v>
      </c>
      <c r="AV7" s="98">
        <v>0</v>
      </c>
      <c r="AW7" s="98">
        <v>0</v>
      </c>
      <c r="AX7" s="98">
        <v>0</v>
      </c>
      <c r="AY7" s="98">
        <v>0</v>
      </c>
      <c r="AZ7" s="98">
        <v>0</v>
      </c>
      <c r="BA7" s="98">
        <v>0</v>
      </c>
      <c r="BB7" s="98">
        <v>0</v>
      </c>
      <c r="BC7" s="98">
        <v>0</v>
      </c>
      <c r="BD7" s="98">
        <v>0</v>
      </c>
      <c r="BE7" s="98">
        <v>0</v>
      </c>
      <c r="BF7" s="98">
        <v>0</v>
      </c>
      <c r="BG7" s="98">
        <v>0</v>
      </c>
      <c r="BH7" s="98">
        <v>0</v>
      </c>
      <c r="BI7" s="98">
        <v>0</v>
      </c>
      <c r="BJ7" s="98">
        <v>0</v>
      </c>
      <c r="BK7" s="98">
        <v>0</v>
      </c>
      <c r="BL7" s="98">
        <v>0</v>
      </c>
      <c r="BM7" s="98">
        <v>0</v>
      </c>
      <c r="BN7" s="98">
        <v>0</v>
      </c>
      <c r="BO7" s="98">
        <v>0</v>
      </c>
      <c r="BP7" s="98">
        <v>0</v>
      </c>
      <c r="BQ7" s="98">
        <v>0</v>
      </c>
      <c r="BR7" s="98">
        <v>0</v>
      </c>
      <c r="BS7" s="98">
        <v>0</v>
      </c>
      <c r="BT7" s="98">
        <v>0</v>
      </c>
      <c r="BU7" s="98">
        <v>0</v>
      </c>
      <c r="BV7" s="98">
        <v>0</v>
      </c>
      <c r="BW7" s="98">
        <v>0</v>
      </c>
      <c r="BX7" s="98">
        <v>0</v>
      </c>
      <c r="BY7" s="98">
        <v>0</v>
      </c>
      <c r="BZ7" s="98">
        <v>0</v>
      </c>
      <c r="CA7" s="98">
        <v>0</v>
      </c>
      <c r="CB7" s="98">
        <v>0</v>
      </c>
      <c r="CC7" s="98">
        <v>0</v>
      </c>
      <c r="CD7" s="98">
        <v>0</v>
      </c>
      <c r="CE7" s="98">
        <v>0</v>
      </c>
      <c r="CF7" s="98">
        <v>0</v>
      </c>
      <c r="CG7" s="98">
        <v>0</v>
      </c>
      <c r="CH7" s="98">
        <v>0</v>
      </c>
      <c r="CI7" s="98">
        <v>0</v>
      </c>
      <c r="CJ7" s="98">
        <v>0</v>
      </c>
      <c r="CK7" s="98">
        <v>0</v>
      </c>
      <c r="CL7" s="98">
        <v>0</v>
      </c>
      <c r="CM7" s="98">
        <v>0</v>
      </c>
      <c r="CN7" s="98">
        <v>0</v>
      </c>
      <c r="CO7" s="98">
        <v>0</v>
      </c>
      <c r="CP7" s="98">
        <v>0</v>
      </c>
      <c r="CQ7" s="98">
        <v>0</v>
      </c>
      <c r="CR7" s="98">
        <v>0</v>
      </c>
      <c r="CS7" s="98">
        <v>0</v>
      </c>
      <c r="CT7" s="98">
        <v>0</v>
      </c>
      <c r="CU7" s="98">
        <v>0</v>
      </c>
      <c r="CV7" s="98">
        <v>0</v>
      </c>
      <c r="CW7" s="98">
        <v>0</v>
      </c>
      <c r="CX7" s="98">
        <v>0</v>
      </c>
      <c r="CY7" s="98">
        <v>0</v>
      </c>
      <c r="CZ7" s="98">
        <v>0</v>
      </c>
      <c r="DA7" s="98">
        <v>0</v>
      </c>
      <c r="DB7" s="98">
        <v>0</v>
      </c>
      <c r="DC7" s="98">
        <v>0</v>
      </c>
      <c r="DD7" s="98">
        <v>0</v>
      </c>
      <c r="DE7" s="98">
        <v>0</v>
      </c>
      <c r="DF7" s="98">
        <v>0</v>
      </c>
      <c r="DG7" s="98">
        <v>0</v>
      </c>
      <c r="DH7" s="98">
        <v>0</v>
      </c>
      <c r="DI7" s="98">
        <v>0</v>
      </c>
      <c r="DJ7" s="98">
        <v>0</v>
      </c>
      <c r="DK7" s="98">
        <v>0</v>
      </c>
      <c r="DL7" s="98">
        <v>0</v>
      </c>
      <c r="DM7" s="98">
        <v>0</v>
      </c>
      <c r="DN7" s="98">
        <v>0</v>
      </c>
      <c r="DO7" s="98">
        <v>0</v>
      </c>
      <c r="DP7" s="98">
        <v>0</v>
      </c>
      <c r="DQ7" s="98">
        <v>0</v>
      </c>
      <c r="DR7" s="98">
        <v>0</v>
      </c>
      <c r="DS7" s="98">
        <v>0</v>
      </c>
      <c r="DT7" s="98">
        <v>0</v>
      </c>
      <c r="DU7" s="98">
        <v>0</v>
      </c>
      <c r="DV7" s="98">
        <v>0</v>
      </c>
      <c r="DW7" s="98">
        <v>0</v>
      </c>
      <c r="DX7" s="98">
        <v>0</v>
      </c>
      <c r="DY7" s="98">
        <v>0</v>
      </c>
      <c r="DZ7" s="98">
        <v>0</v>
      </c>
      <c r="EA7" s="98">
        <v>0</v>
      </c>
      <c r="EB7" s="98">
        <v>0</v>
      </c>
      <c r="EC7" s="98">
        <v>0</v>
      </c>
      <c r="ED7" s="98">
        <v>0</v>
      </c>
      <c r="EE7" s="98">
        <v>0</v>
      </c>
      <c r="EF7" s="98">
        <v>0</v>
      </c>
      <c r="EG7" s="98">
        <v>0</v>
      </c>
      <c r="EH7" s="98">
        <v>0</v>
      </c>
      <c r="EI7" s="98">
        <v>0</v>
      </c>
      <c r="EJ7" s="98">
        <v>0</v>
      </c>
      <c r="EK7" s="98">
        <v>0</v>
      </c>
      <c r="EL7" s="98">
        <v>0</v>
      </c>
      <c r="EM7" s="98">
        <v>0</v>
      </c>
      <c r="EN7" s="98">
        <v>0</v>
      </c>
      <c r="EO7" s="98">
        <v>0</v>
      </c>
      <c r="EP7" s="98">
        <v>0</v>
      </c>
      <c r="EQ7" s="98">
        <v>0</v>
      </c>
      <c r="ER7" s="98">
        <v>0</v>
      </c>
      <c r="ES7" s="98">
        <v>0</v>
      </c>
      <c r="ET7" s="98">
        <v>0</v>
      </c>
      <c r="EU7" s="98">
        <v>0</v>
      </c>
      <c r="EV7" s="98">
        <v>0</v>
      </c>
      <c r="EW7" s="98">
        <v>0</v>
      </c>
      <c r="EX7" s="98">
        <v>0</v>
      </c>
      <c r="EY7" s="98">
        <v>0</v>
      </c>
      <c r="EZ7" s="98">
        <v>0</v>
      </c>
      <c r="FA7" s="98">
        <v>0</v>
      </c>
      <c r="FB7" s="98">
        <v>0</v>
      </c>
      <c r="FC7" s="98">
        <v>0</v>
      </c>
      <c r="FD7" s="98">
        <v>0</v>
      </c>
      <c r="FE7" s="98">
        <v>0</v>
      </c>
      <c r="FF7" s="98">
        <v>0</v>
      </c>
      <c r="FG7" s="98">
        <v>0</v>
      </c>
      <c r="FH7" s="98">
        <v>0</v>
      </c>
      <c r="FI7" s="98">
        <v>0</v>
      </c>
      <c r="FJ7" s="98">
        <v>0</v>
      </c>
      <c r="FK7" s="98">
        <v>0</v>
      </c>
      <c r="FL7" s="98">
        <v>0</v>
      </c>
      <c r="FM7" s="98">
        <v>0</v>
      </c>
      <c r="FN7" s="98">
        <v>0</v>
      </c>
      <c r="FO7" s="98">
        <v>0</v>
      </c>
      <c r="FP7" s="98">
        <v>0</v>
      </c>
      <c r="FQ7" s="98">
        <v>0</v>
      </c>
      <c r="FR7" s="98">
        <v>0</v>
      </c>
      <c r="FS7" s="98">
        <v>0</v>
      </c>
      <c r="FT7" s="98">
        <v>0</v>
      </c>
      <c r="FU7" s="98">
        <v>0</v>
      </c>
      <c r="FV7" s="98">
        <v>0</v>
      </c>
      <c r="FW7" s="98">
        <v>0</v>
      </c>
      <c r="FX7" s="98">
        <v>0</v>
      </c>
      <c r="FY7" s="98">
        <v>0</v>
      </c>
      <c r="FZ7" s="98">
        <v>0</v>
      </c>
      <c r="GA7" s="98">
        <v>0</v>
      </c>
      <c r="GB7" s="98">
        <v>0</v>
      </c>
      <c r="GC7" s="98">
        <v>0</v>
      </c>
      <c r="GD7" s="98">
        <v>0</v>
      </c>
      <c r="GE7" s="98">
        <v>0</v>
      </c>
      <c r="GF7" s="98">
        <v>0</v>
      </c>
      <c r="GG7" s="98">
        <v>0</v>
      </c>
      <c r="GH7" s="98">
        <v>0</v>
      </c>
      <c r="GI7" s="98">
        <v>0</v>
      </c>
      <c r="GJ7" s="98">
        <v>0</v>
      </c>
      <c r="GK7" s="98">
        <v>0</v>
      </c>
      <c r="GL7" s="98">
        <v>0</v>
      </c>
      <c r="GM7" s="98">
        <v>0</v>
      </c>
      <c r="GN7" s="98">
        <v>0</v>
      </c>
      <c r="GO7" s="98">
        <v>0</v>
      </c>
      <c r="GP7" s="98">
        <v>0</v>
      </c>
      <c r="GQ7" s="98">
        <v>0</v>
      </c>
      <c r="GR7" s="98">
        <v>0</v>
      </c>
      <c r="GS7" s="98">
        <v>0</v>
      </c>
      <c r="GT7" s="98">
        <v>0</v>
      </c>
      <c r="GU7" s="98">
        <v>0</v>
      </c>
      <c r="GV7" s="98">
        <v>0</v>
      </c>
      <c r="GW7" s="98">
        <v>0</v>
      </c>
      <c r="GX7" s="98">
        <v>0</v>
      </c>
      <c r="GY7" s="98">
        <v>0</v>
      </c>
      <c r="GZ7" s="98">
        <v>0</v>
      </c>
      <c r="HA7" s="98">
        <v>0</v>
      </c>
      <c r="HB7" s="98">
        <v>0</v>
      </c>
      <c r="HC7" s="98">
        <v>0</v>
      </c>
    </row>
    <row r="8" spans="1:211" s="97" customFormat="1" x14ac:dyDescent="0.25">
      <c r="A8" s="97" t="s">
        <v>319</v>
      </c>
      <c r="B8" s="98">
        <v>0</v>
      </c>
      <c r="C8" s="98">
        <v>0</v>
      </c>
      <c r="D8" s="98">
        <v>0</v>
      </c>
      <c r="E8" s="98">
        <v>0</v>
      </c>
      <c r="F8" s="98">
        <v>0</v>
      </c>
      <c r="G8" s="98">
        <v>0</v>
      </c>
      <c r="H8" s="98">
        <v>0</v>
      </c>
      <c r="I8" s="98">
        <v>0</v>
      </c>
      <c r="J8" s="98">
        <v>0</v>
      </c>
      <c r="K8" s="98">
        <v>0</v>
      </c>
      <c r="L8" s="98">
        <v>0</v>
      </c>
      <c r="M8" s="98">
        <v>0</v>
      </c>
      <c r="N8" s="98">
        <v>0</v>
      </c>
      <c r="O8" s="98">
        <v>0</v>
      </c>
      <c r="P8" s="98">
        <v>0</v>
      </c>
      <c r="Q8" s="98">
        <v>0</v>
      </c>
      <c r="R8" s="98">
        <v>0</v>
      </c>
      <c r="S8" s="98">
        <v>0</v>
      </c>
      <c r="T8" s="98">
        <v>0</v>
      </c>
      <c r="U8" s="98">
        <v>0</v>
      </c>
      <c r="V8" s="98">
        <v>0</v>
      </c>
      <c r="W8" s="98">
        <v>0</v>
      </c>
      <c r="X8" s="98">
        <v>0</v>
      </c>
      <c r="Y8" s="98">
        <v>0</v>
      </c>
      <c r="Z8" s="98">
        <v>0</v>
      </c>
      <c r="AA8" s="98">
        <v>0</v>
      </c>
      <c r="AB8" s="98">
        <v>0</v>
      </c>
      <c r="AC8" s="98">
        <v>0</v>
      </c>
      <c r="AD8" s="98">
        <v>0</v>
      </c>
      <c r="AE8" s="98">
        <v>0</v>
      </c>
      <c r="AF8" s="98">
        <v>0</v>
      </c>
      <c r="AG8" s="98">
        <v>0</v>
      </c>
      <c r="AH8" s="98">
        <v>0</v>
      </c>
      <c r="AI8" s="98">
        <v>0</v>
      </c>
      <c r="AJ8" s="98">
        <v>0</v>
      </c>
      <c r="AK8" s="98">
        <v>0</v>
      </c>
      <c r="AL8" s="98">
        <v>0</v>
      </c>
      <c r="AM8" s="98">
        <v>0</v>
      </c>
      <c r="AN8" s="98">
        <v>0</v>
      </c>
      <c r="AO8" s="98">
        <v>0</v>
      </c>
      <c r="AP8" s="98">
        <v>0</v>
      </c>
      <c r="AQ8" s="98">
        <v>0</v>
      </c>
      <c r="AR8" s="98">
        <v>0</v>
      </c>
      <c r="AS8" s="98">
        <v>0</v>
      </c>
      <c r="AT8" s="98">
        <v>0</v>
      </c>
      <c r="AU8" s="98">
        <v>0</v>
      </c>
      <c r="AV8" s="98">
        <v>0</v>
      </c>
      <c r="AW8" s="98">
        <v>0</v>
      </c>
      <c r="AX8" s="98">
        <v>0</v>
      </c>
      <c r="AY8" s="98">
        <v>0</v>
      </c>
      <c r="AZ8" s="98">
        <v>0</v>
      </c>
      <c r="BA8" s="98">
        <v>0</v>
      </c>
      <c r="BB8" s="98">
        <v>0</v>
      </c>
      <c r="BC8" s="98">
        <v>0</v>
      </c>
      <c r="BD8" s="98">
        <v>0</v>
      </c>
      <c r="BE8" s="98">
        <v>0</v>
      </c>
      <c r="BF8" s="98">
        <v>0</v>
      </c>
      <c r="BG8" s="98">
        <v>0</v>
      </c>
      <c r="BH8" s="98">
        <v>0</v>
      </c>
      <c r="BI8" s="98">
        <v>0</v>
      </c>
      <c r="BJ8" s="98">
        <v>0</v>
      </c>
      <c r="BK8" s="98">
        <v>0</v>
      </c>
      <c r="BL8" s="98">
        <v>0</v>
      </c>
      <c r="BM8" s="98">
        <v>0</v>
      </c>
      <c r="BN8" s="98">
        <v>0</v>
      </c>
      <c r="BO8" s="98">
        <v>0</v>
      </c>
      <c r="BP8" s="98">
        <v>0</v>
      </c>
      <c r="BQ8" s="98">
        <v>0</v>
      </c>
      <c r="BR8" s="98">
        <v>0</v>
      </c>
      <c r="BS8" s="98">
        <v>0</v>
      </c>
      <c r="BT8" s="98">
        <v>0</v>
      </c>
      <c r="BU8" s="98">
        <v>0</v>
      </c>
      <c r="BV8" s="98">
        <v>0</v>
      </c>
      <c r="BW8" s="98">
        <v>0</v>
      </c>
      <c r="BX8" s="98">
        <v>0</v>
      </c>
      <c r="BY8" s="98">
        <v>0</v>
      </c>
      <c r="BZ8" s="98">
        <v>0</v>
      </c>
      <c r="CA8" s="98">
        <v>0</v>
      </c>
      <c r="CB8" s="98">
        <v>0</v>
      </c>
      <c r="CC8" s="98">
        <v>0</v>
      </c>
      <c r="CD8" s="98">
        <v>0</v>
      </c>
      <c r="CE8" s="98">
        <v>0</v>
      </c>
      <c r="CF8" s="98">
        <v>0</v>
      </c>
      <c r="CG8" s="98">
        <v>0</v>
      </c>
      <c r="CH8" s="98">
        <v>0</v>
      </c>
      <c r="CI8" s="98">
        <v>0</v>
      </c>
      <c r="CJ8" s="98">
        <v>0</v>
      </c>
      <c r="CK8" s="98">
        <v>0</v>
      </c>
      <c r="CL8" s="98">
        <v>0</v>
      </c>
      <c r="CM8" s="98">
        <v>0</v>
      </c>
      <c r="CN8" s="98">
        <v>0</v>
      </c>
      <c r="CO8" s="98">
        <v>0</v>
      </c>
      <c r="CP8" s="98">
        <v>0</v>
      </c>
      <c r="CQ8" s="98">
        <v>0</v>
      </c>
      <c r="CR8" s="98">
        <v>0</v>
      </c>
      <c r="CS8" s="98">
        <v>0</v>
      </c>
      <c r="CT8" s="98">
        <v>0</v>
      </c>
      <c r="CU8" s="98">
        <v>0</v>
      </c>
      <c r="CV8" s="98">
        <v>0</v>
      </c>
      <c r="CW8" s="98">
        <v>0</v>
      </c>
      <c r="CX8" s="98">
        <v>0</v>
      </c>
      <c r="CY8" s="98">
        <v>0</v>
      </c>
      <c r="CZ8" s="98">
        <v>0</v>
      </c>
      <c r="DA8" s="98">
        <v>0</v>
      </c>
      <c r="DB8" s="98">
        <v>0</v>
      </c>
      <c r="DC8" s="98">
        <v>0</v>
      </c>
      <c r="DD8" s="98">
        <v>0</v>
      </c>
      <c r="DE8" s="98">
        <v>0</v>
      </c>
      <c r="DF8" s="98">
        <v>0</v>
      </c>
      <c r="DG8" s="98">
        <v>0</v>
      </c>
      <c r="DH8" s="98">
        <v>0</v>
      </c>
      <c r="DI8" s="98">
        <v>0</v>
      </c>
      <c r="DJ8" s="98">
        <v>0</v>
      </c>
      <c r="DK8" s="98">
        <v>0</v>
      </c>
      <c r="DL8" s="98">
        <v>0</v>
      </c>
      <c r="DM8" s="98">
        <v>0</v>
      </c>
      <c r="DN8" s="98">
        <v>0</v>
      </c>
      <c r="DO8" s="98">
        <v>0</v>
      </c>
      <c r="DP8" s="98">
        <v>0</v>
      </c>
      <c r="DQ8" s="98">
        <v>0</v>
      </c>
      <c r="DR8" s="98">
        <v>0</v>
      </c>
      <c r="DS8" s="98">
        <v>0</v>
      </c>
      <c r="DT8" s="98">
        <v>0</v>
      </c>
      <c r="DU8" s="98">
        <v>0</v>
      </c>
      <c r="DV8" s="98">
        <v>0</v>
      </c>
      <c r="DW8" s="98">
        <v>0</v>
      </c>
      <c r="DX8" s="98">
        <v>0</v>
      </c>
      <c r="DY8" s="98">
        <v>0</v>
      </c>
      <c r="DZ8" s="98">
        <v>0</v>
      </c>
      <c r="EA8" s="98">
        <v>0</v>
      </c>
      <c r="EB8" s="98">
        <v>0</v>
      </c>
      <c r="EC8" s="98">
        <v>0</v>
      </c>
      <c r="ED8" s="98">
        <v>0</v>
      </c>
      <c r="EE8" s="98">
        <v>0</v>
      </c>
      <c r="EF8" s="98">
        <v>0</v>
      </c>
      <c r="EG8" s="98">
        <v>0</v>
      </c>
      <c r="EH8" s="98">
        <v>0</v>
      </c>
      <c r="EI8" s="98">
        <v>0</v>
      </c>
      <c r="EJ8" s="98">
        <v>0</v>
      </c>
      <c r="EK8" s="98">
        <v>0</v>
      </c>
      <c r="EL8" s="98">
        <v>0</v>
      </c>
      <c r="EM8" s="98">
        <v>0</v>
      </c>
      <c r="EN8" s="98">
        <v>0</v>
      </c>
      <c r="EO8" s="98">
        <v>0</v>
      </c>
      <c r="EP8" s="98">
        <v>0</v>
      </c>
      <c r="EQ8" s="98">
        <v>0</v>
      </c>
      <c r="ER8" s="98">
        <v>0</v>
      </c>
      <c r="ES8" s="98">
        <v>0</v>
      </c>
      <c r="ET8" s="98">
        <v>0</v>
      </c>
      <c r="EU8" s="98">
        <v>0</v>
      </c>
      <c r="EV8" s="98">
        <v>0</v>
      </c>
      <c r="EW8" s="98">
        <v>0</v>
      </c>
      <c r="EX8" s="98">
        <v>0</v>
      </c>
      <c r="EY8" s="98">
        <v>0</v>
      </c>
      <c r="EZ8" s="98">
        <v>0</v>
      </c>
      <c r="FA8" s="98">
        <v>0</v>
      </c>
      <c r="FB8" s="98">
        <v>0</v>
      </c>
      <c r="FC8" s="98">
        <v>0</v>
      </c>
      <c r="FD8" s="98">
        <v>0</v>
      </c>
      <c r="FE8" s="98">
        <v>0</v>
      </c>
      <c r="FF8" s="98">
        <v>0</v>
      </c>
      <c r="FG8" s="98">
        <v>0</v>
      </c>
      <c r="FH8" s="98">
        <v>0</v>
      </c>
      <c r="FI8" s="98">
        <v>0</v>
      </c>
      <c r="FJ8" s="98">
        <v>0</v>
      </c>
      <c r="FK8" s="98">
        <v>0</v>
      </c>
      <c r="FL8" s="98">
        <v>0</v>
      </c>
      <c r="FM8" s="98">
        <v>0</v>
      </c>
      <c r="FN8" s="98">
        <v>0</v>
      </c>
      <c r="FO8" s="98">
        <v>0</v>
      </c>
      <c r="FP8" s="98">
        <v>0</v>
      </c>
      <c r="FQ8" s="98">
        <v>0</v>
      </c>
      <c r="FR8" s="98">
        <v>0</v>
      </c>
      <c r="FS8" s="98">
        <v>0</v>
      </c>
      <c r="FT8" s="98">
        <v>0</v>
      </c>
      <c r="FU8" s="98">
        <v>0</v>
      </c>
      <c r="FV8" s="98">
        <v>0</v>
      </c>
      <c r="FW8" s="98">
        <v>0</v>
      </c>
      <c r="FX8" s="98">
        <v>0</v>
      </c>
      <c r="FY8" s="98">
        <v>0</v>
      </c>
      <c r="FZ8" s="98">
        <v>0</v>
      </c>
      <c r="GA8" s="98">
        <v>0</v>
      </c>
      <c r="GB8" s="98">
        <v>0</v>
      </c>
      <c r="GC8" s="98">
        <v>0</v>
      </c>
      <c r="GD8" s="98">
        <v>0</v>
      </c>
      <c r="GE8" s="98">
        <v>0</v>
      </c>
      <c r="GF8" s="98">
        <v>0</v>
      </c>
      <c r="GG8" s="98">
        <v>0</v>
      </c>
      <c r="GH8" s="98">
        <v>0</v>
      </c>
      <c r="GI8" s="98">
        <v>0</v>
      </c>
      <c r="GJ8" s="98">
        <v>0</v>
      </c>
      <c r="GK8" s="98">
        <v>0</v>
      </c>
      <c r="GL8" s="98">
        <v>0</v>
      </c>
      <c r="GM8" s="98">
        <v>0</v>
      </c>
      <c r="GN8" s="98">
        <v>0</v>
      </c>
      <c r="GO8" s="98">
        <v>0</v>
      </c>
      <c r="GP8" s="98">
        <v>0</v>
      </c>
      <c r="GQ8" s="98">
        <v>0</v>
      </c>
      <c r="GR8" s="98">
        <v>0</v>
      </c>
      <c r="GS8" s="98">
        <v>0</v>
      </c>
      <c r="GT8" s="98">
        <v>0</v>
      </c>
      <c r="GU8" s="98">
        <v>0</v>
      </c>
      <c r="GV8" s="98">
        <v>0</v>
      </c>
      <c r="GW8" s="98">
        <v>0</v>
      </c>
      <c r="GX8" s="98">
        <v>0</v>
      </c>
      <c r="GY8" s="98">
        <v>0</v>
      </c>
      <c r="GZ8" s="98">
        <v>0</v>
      </c>
      <c r="HA8" s="98">
        <v>0</v>
      </c>
      <c r="HB8" s="98">
        <v>0</v>
      </c>
      <c r="HC8" s="98">
        <v>0</v>
      </c>
    </row>
    <row r="9" spans="1:211" s="97" customFormat="1" x14ac:dyDescent="0.25">
      <c r="A9" s="97" t="s">
        <v>33</v>
      </c>
      <c r="B9" s="98">
        <v>0</v>
      </c>
      <c r="C9" s="98">
        <v>0</v>
      </c>
      <c r="D9" s="98">
        <v>0</v>
      </c>
      <c r="E9" s="98">
        <v>0</v>
      </c>
      <c r="F9" s="98">
        <v>0</v>
      </c>
      <c r="G9" s="98">
        <v>0</v>
      </c>
      <c r="H9" s="98">
        <v>0</v>
      </c>
      <c r="I9" s="98">
        <v>0</v>
      </c>
      <c r="J9" s="98">
        <v>0</v>
      </c>
      <c r="K9" s="98">
        <v>0</v>
      </c>
      <c r="L9" s="98">
        <v>0</v>
      </c>
      <c r="M9" s="98">
        <v>0</v>
      </c>
      <c r="N9" s="98">
        <v>0</v>
      </c>
      <c r="O9" s="98">
        <v>0</v>
      </c>
      <c r="P9" s="98">
        <v>0</v>
      </c>
      <c r="Q9" s="98">
        <v>0</v>
      </c>
      <c r="R9" s="98">
        <v>0</v>
      </c>
      <c r="S9" s="98">
        <v>0</v>
      </c>
      <c r="T9" s="98">
        <v>0</v>
      </c>
      <c r="U9" s="98">
        <v>0</v>
      </c>
      <c r="V9" s="98">
        <v>0</v>
      </c>
      <c r="W9" s="98">
        <v>0</v>
      </c>
      <c r="X9" s="98">
        <v>0</v>
      </c>
      <c r="Y9" s="98">
        <v>0</v>
      </c>
      <c r="Z9" s="98">
        <v>0</v>
      </c>
      <c r="AA9" s="98">
        <v>0</v>
      </c>
      <c r="AB9" s="98">
        <v>0</v>
      </c>
      <c r="AC9" s="98">
        <v>0</v>
      </c>
      <c r="AD9" s="98">
        <v>0</v>
      </c>
      <c r="AE9" s="98">
        <v>0</v>
      </c>
      <c r="AF9" s="98">
        <v>0</v>
      </c>
      <c r="AG9" s="98">
        <v>0</v>
      </c>
      <c r="AH9" s="98">
        <v>0</v>
      </c>
      <c r="AI9" s="98">
        <v>0</v>
      </c>
      <c r="AJ9" s="98">
        <v>0</v>
      </c>
      <c r="AK9" s="98">
        <v>0</v>
      </c>
      <c r="AL9" s="98">
        <v>0</v>
      </c>
      <c r="AM9" s="98">
        <v>0</v>
      </c>
      <c r="AN9" s="98">
        <v>0</v>
      </c>
      <c r="AO9" s="98">
        <v>0</v>
      </c>
      <c r="AP9" s="98">
        <v>0</v>
      </c>
      <c r="AQ9" s="98">
        <v>0</v>
      </c>
      <c r="AR9" s="98">
        <v>0</v>
      </c>
      <c r="AS9" s="98">
        <v>0</v>
      </c>
      <c r="AT9" s="98">
        <v>0</v>
      </c>
      <c r="AU9" s="98">
        <v>0</v>
      </c>
      <c r="AV9" s="98">
        <v>0</v>
      </c>
      <c r="AW9" s="98">
        <v>0</v>
      </c>
      <c r="AX9" s="98">
        <v>0</v>
      </c>
      <c r="AY9" s="98">
        <v>0</v>
      </c>
      <c r="AZ9" s="98">
        <v>0</v>
      </c>
      <c r="BA9" s="98">
        <v>0</v>
      </c>
      <c r="BB9" s="98">
        <v>0</v>
      </c>
      <c r="BC9" s="98">
        <v>0</v>
      </c>
      <c r="BD9" s="98">
        <v>0</v>
      </c>
      <c r="BE9" s="98">
        <v>0</v>
      </c>
      <c r="BF9" s="98">
        <v>0</v>
      </c>
      <c r="BG9" s="98">
        <v>0</v>
      </c>
      <c r="BH9" s="98">
        <v>0</v>
      </c>
      <c r="BI9" s="98">
        <v>0</v>
      </c>
      <c r="BJ9" s="98">
        <v>0</v>
      </c>
      <c r="BK9" s="98">
        <v>0</v>
      </c>
      <c r="BL9" s="98">
        <v>0</v>
      </c>
      <c r="BM9" s="98">
        <v>0</v>
      </c>
      <c r="BN9" s="98">
        <v>0</v>
      </c>
      <c r="BO9" s="98">
        <v>0</v>
      </c>
      <c r="BP9" s="98">
        <v>0</v>
      </c>
      <c r="BQ9" s="98">
        <v>0</v>
      </c>
      <c r="BR9" s="98">
        <v>0</v>
      </c>
      <c r="BS9" s="98">
        <v>0</v>
      </c>
      <c r="BT9" s="98">
        <v>0</v>
      </c>
      <c r="BU9" s="98">
        <v>0</v>
      </c>
      <c r="BV9" s="98">
        <v>0</v>
      </c>
      <c r="BW9" s="98">
        <v>0</v>
      </c>
      <c r="BX9" s="98">
        <v>0</v>
      </c>
      <c r="BY9" s="98">
        <v>0</v>
      </c>
      <c r="BZ9" s="98">
        <v>0</v>
      </c>
      <c r="CA9" s="98">
        <v>0</v>
      </c>
      <c r="CB9" s="98">
        <v>0</v>
      </c>
      <c r="CC9" s="98">
        <v>0</v>
      </c>
      <c r="CD9" s="98">
        <v>0</v>
      </c>
      <c r="CE9" s="98">
        <v>0</v>
      </c>
      <c r="CF9" s="98">
        <v>0</v>
      </c>
      <c r="CG9" s="98">
        <v>0</v>
      </c>
      <c r="CH9" s="98">
        <v>0</v>
      </c>
      <c r="CI9" s="98">
        <v>0</v>
      </c>
      <c r="CJ9" s="98">
        <v>0</v>
      </c>
      <c r="CK9" s="98">
        <v>0</v>
      </c>
      <c r="CL9" s="98">
        <v>0</v>
      </c>
      <c r="CM9" s="98">
        <v>0</v>
      </c>
      <c r="CN9" s="98">
        <v>0</v>
      </c>
      <c r="CO9" s="98">
        <v>0</v>
      </c>
      <c r="CP9" s="98">
        <v>0</v>
      </c>
      <c r="CQ9" s="98">
        <v>0</v>
      </c>
      <c r="CR9" s="98">
        <v>0</v>
      </c>
      <c r="CS9" s="98">
        <v>0</v>
      </c>
      <c r="CT9" s="98">
        <v>0</v>
      </c>
      <c r="CU9" s="98">
        <v>0</v>
      </c>
      <c r="CV9" s="98">
        <v>0</v>
      </c>
      <c r="CW9" s="98">
        <v>0</v>
      </c>
      <c r="CX9" s="98">
        <v>0</v>
      </c>
      <c r="CY9" s="98">
        <v>0</v>
      </c>
      <c r="CZ9" s="98">
        <v>0</v>
      </c>
      <c r="DA9" s="98">
        <v>0</v>
      </c>
      <c r="DB9" s="98">
        <v>0</v>
      </c>
      <c r="DC9" s="98">
        <v>0</v>
      </c>
      <c r="DD9" s="98">
        <v>0</v>
      </c>
      <c r="DE9" s="98">
        <v>0</v>
      </c>
      <c r="DF9" s="98">
        <v>0</v>
      </c>
      <c r="DG9" s="98">
        <v>0</v>
      </c>
      <c r="DH9" s="98">
        <v>0</v>
      </c>
      <c r="DI9" s="98">
        <v>0</v>
      </c>
      <c r="DJ9" s="98">
        <v>0</v>
      </c>
      <c r="DK9" s="98">
        <v>0</v>
      </c>
      <c r="DL9" s="98">
        <v>0</v>
      </c>
      <c r="DM9" s="98">
        <v>0</v>
      </c>
      <c r="DN9" s="98">
        <v>0</v>
      </c>
      <c r="DO9" s="98">
        <v>0</v>
      </c>
      <c r="DP9" s="98">
        <v>0</v>
      </c>
      <c r="DQ9" s="98">
        <v>0</v>
      </c>
      <c r="DR9" s="98">
        <v>0</v>
      </c>
      <c r="DS9" s="98">
        <v>0</v>
      </c>
      <c r="DT9" s="98">
        <v>0</v>
      </c>
      <c r="DU9" s="98">
        <v>0</v>
      </c>
      <c r="DV9" s="98">
        <v>0</v>
      </c>
      <c r="DW9" s="98">
        <v>0</v>
      </c>
      <c r="DX9" s="98">
        <v>0</v>
      </c>
      <c r="DY9" s="98">
        <v>0</v>
      </c>
      <c r="DZ9" s="98">
        <v>0</v>
      </c>
      <c r="EA9" s="98">
        <v>0</v>
      </c>
      <c r="EB9" s="98">
        <v>0</v>
      </c>
      <c r="EC9" s="98">
        <v>0</v>
      </c>
      <c r="ED9" s="98">
        <v>0</v>
      </c>
      <c r="EE9" s="98">
        <v>0</v>
      </c>
      <c r="EF9" s="98">
        <v>0</v>
      </c>
      <c r="EG9" s="98">
        <v>0</v>
      </c>
      <c r="EH9" s="98">
        <v>0</v>
      </c>
      <c r="EI9" s="98">
        <v>0</v>
      </c>
      <c r="EJ9" s="98">
        <v>0</v>
      </c>
      <c r="EK9" s="98">
        <v>0</v>
      </c>
      <c r="EL9" s="98">
        <v>0</v>
      </c>
      <c r="EM9" s="98">
        <v>0</v>
      </c>
      <c r="EN9" s="98">
        <v>0</v>
      </c>
      <c r="EO9" s="98">
        <v>0</v>
      </c>
      <c r="EP9" s="98">
        <v>0</v>
      </c>
      <c r="EQ9" s="98">
        <v>0</v>
      </c>
      <c r="ER9" s="98">
        <v>0</v>
      </c>
      <c r="ES9" s="98">
        <v>0</v>
      </c>
      <c r="ET9" s="98">
        <v>0</v>
      </c>
      <c r="EU9" s="98">
        <v>0</v>
      </c>
      <c r="EV9" s="98">
        <v>0</v>
      </c>
      <c r="EW9" s="98">
        <v>0</v>
      </c>
      <c r="EX9" s="98">
        <v>0</v>
      </c>
      <c r="EY9" s="98">
        <v>0</v>
      </c>
      <c r="EZ9" s="98">
        <v>0</v>
      </c>
      <c r="FA9" s="98">
        <v>0</v>
      </c>
      <c r="FB9" s="98">
        <v>0</v>
      </c>
      <c r="FC9" s="98">
        <v>0</v>
      </c>
      <c r="FD9" s="98">
        <v>0</v>
      </c>
      <c r="FE9" s="98">
        <v>0</v>
      </c>
      <c r="FF9" s="98">
        <v>0</v>
      </c>
      <c r="FG9" s="98">
        <v>0</v>
      </c>
      <c r="FH9" s="98">
        <v>0</v>
      </c>
      <c r="FI9" s="98">
        <v>0</v>
      </c>
      <c r="FJ9" s="98">
        <v>0</v>
      </c>
      <c r="FK9" s="98">
        <v>0</v>
      </c>
      <c r="FL9" s="98">
        <v>0</v>
      </c>
      <c r="FM9" s="98">
        <v>0</v>
      </c>
      <c r="FN9" s="98">
        <v>0</v>
      </c>
      <c r="FO9" s="98">
        <v>0</v>
      </c>
      <c r="FP9" s="98">
        <v>0</v>
      </c>
      <c r="FQ9" s="98">
        <v>0</v>
      </c>
      <c r="FR9" s="98">
        <v>0</v>
      </c>
      <c r="FS9" s="98">
        <v>0</v>
      </c>
      <c r="FT9" s="98">
        <v>0</v>
      </c>
      <c r="FU9" s="98">
        <v>0</v>
      </c>
      <c r="FV9" s="98">
        <v>0</v>
      </c>
      <c r="FW9" s="98">
        <v>0</v>
      </c>
      <c r="FX9" s="98">
        <v>0</v>
      </c>
      <c r="FY9" s="98">
        <v>0</v>
      </c>
      <c r="FZ9" s="98">
        <v>0</v>
      </c>
      <c r="GA9" s="98">
        <v>0</v>
      </c>
      <c r="GB9" s="98">
        <v>0</v>
      </c>
      <c r="GC9" s="98">
        <v>0</v>
      </c>
      <c r="GD9" s="98">
        <v>0</v>
      </c>
      <c r="GE9" s="98">
        <v>0</v>
      </c>
      <c r="GF9" s="98">
        <v>0</v>
      </c>
      <c r="GG9" s="98">
        <v>0</v>
      </c>
      <c r="GH9" s="98">
        <v>0</v>
      </c>
      <c r="GI9" s="98">
        <v>0</v>
      </c>
      <c r="GJ9" s="98">
        <v>0</v>
      </c>
      <c r="GK9" s="98">
        <v>0</v>
      </c>
      <c r="GL9" s="98">
        <v>0</v>
      </c>
      <c r="GM9" s="98">
        <v>0</v>
      </c>
      <c r="GN9" s="98">
        <v>0</v>
      </c>
      <c r="GO9" s="98">
        <v>0</v>
      </c>
      <c r="GP9" s="98">
        <v>0</v>
      </c>
      <c r="GQ9" s="98">
        <v>0</v>
      </c>
      <c r="GR9" s="98">
        <v>0</v>
      </c>
      <c r="GS9" s="98">
        <v>0</v>
      </c>
      <c r="GT9" s="98">
        <v>0</v>
      </c>
      <c r="GU9" s="98">
        <v>0</v>
      </c>
      <c r="GV9" s="98">
        <v>0</v>
      </c>
      <c r="GW9" s="98">
        <v>0</v>
      </c>
      <c r="GX9" s="98">
        <v>0</v>
      </c>
      <c r="GY9" s="98">
        <v>0</v>
      </c>
      <c r="GZ9" s="98">
        <v>0</v>
      </c>
      <c r="HA9" s="98">
        <v>0</v>
      </c>
      <c r="HB9" s="98">
        <v>0</v>
      </c>
      <c r="HC9" s="98">
        <v>0</v>
      </c>
    </row>
    <row r="10" spans="1:211" x14ac:dyDescent="0.25">
      <c r="A10" t="s">
        <v>34</v>
      </c>
      <c r="B10" s="42">
        <v>0</v>
      </c>
      <c r="C10" s="42">
        <v>0</v>
      </c>
      <c r="D10" s="42">
        <v>0</v>
      </c>
      <c r="E10" s="42">
        <v>0</v>
      </c>
      <c r="F10" s="42">
        <v>0</v>
      </c>
      <c r="G10" s="42">
        <v>0</v>
      </c>
      <c r="H10" s="42">
        <v>0</v>
      </c>
      <c r="I10" s="42">
        <v>0</v>
      </c>
      <c r="J10" s="42">
        <v>0</v>
      </c>
      <c r="K10" s="42">
        <v>0</v>
      </c>
      <c r="L10" s="42">
        <v>0</v>
      </c>
      <c r="M10" s="42">
        <v>0</v>
      </c>
      <c r="N10" s="42">
        <v>0</v>
      </c>
      <c r="O10" s="42">
        <v>0</v>
      </c>
      <c r="P10" s="42">
        <v>0</v>
      </c>
      <c r="Q10" s="42">
        <v>0</v>
      </c>
      <c r="R10" s="42">
        <v>0</v>
      </c>
      <c r="S10" s="42">
        <v>0</v>
      </c>
      <c r="T10" s="42">
        <v>0</v>
      </c>
      <c r="U10" s="42">
        <v>0</v>
      </c>
      <c r="V10" s="42">
        <v>0</v>
      </c>
      <c r="W10" s="42">
        <v>0</v>
      </c>
      <c r="X10" s="42">
        <v>0</v>
      </c>
      <c r="Y10" s="42">
        <v>0</v>
      </c>
      <c r="Z10" s="42">
        <v>0</v>
      </c>
      <c r="AA10" s="42">
        <v>0</v>
      </c>
      <c r="AB10" s="42">
        <v>0</v>
      </c>
      <c r="AC10" s="42">
        <v>0</v>
      </c>
      <c r="AD10" s="42">
        <v>0</v>
      </c>
      <c r="AE10" s="42">
        <v>0</v>
      </c>
      <c r="AF10" s="42">
        <v>0</v>
      </c>
      <c r="AG10" s="42">
        <v>0</v>
      </c>
      <c r="AH10" s="42">
        <v>0</v>
      </c>
      <c r="AI10" s="42">
        <v>0</v>
      </c>
      <c r="AJ10" s="42">
        <v>0</v>
      </c>
      <c r="AK10" s="42">
        <v>0</v>
      </c>
      <c r="AL10" s="42">
        <v>0</v>
      </c>
      <c r="AM10" s="42">
        <v>0</v>
      </c>
      <c r="AN10" s="42">
        <v>0</v>
      </c>
      <c r="AO10" s="42">
        <v>0</v>
      </c>
      <c r="AP10" s="42">
        <v>0</v>
      </c>
      <c r="AQ10" s="42">
        <v>0</v>
      </c>
      <c r="AR10" s="42">
        <v>0</v>
      </c>
      <c r="AS10" s="42">
        <v>0</v>
      </c>
      <c r="AT10" s="42">
        <v>0</v>
      </c>
      <c r="AU10" s="42">
        <v>0</v>
      </c>
      <c r="AV10" s="42">
        <v>0</v>
      </c>
      <c r="AW10" s="42">
        <v>0</v>
      </c>
      <c r="AX10" s="42">
        <v>0</v>
      </c>
      <c r="AY10" s="42">
        <v>0</v>
      </c>
      <c r="AZ10" s="42">
        <v>0</v>
      </c>
      <c r="BA10" s="42">
        <v>0</v>
      </c>
      <c r="BB10" s="42">
        <v>0</v>
      </c>
      <c r="BC10" s="42">
        <v>0</v>
      </c>
      <c r="BD10" s="42">
        <v>0</v>
      </c>
      <c r="BE10" s="42">
        <v>0</v>
      </c>
      <c r="BF10" s="42">
        <v>0</v>
      </c>
      <c r="BG10" s="42">
        <v>0</v>
      </c>
      <c r="BH10" s="42">
        <v>0</v>
      </c>
      <c r="BI10" s="42">
        <v>0</v>
      </c>
      <c r="BJ10" s="42">
        <v>0</v>
      </c>
      <c r="BK10" s="42">
        <v>0</v>
      </c>
      <c r="BL10" s="42">
        <v>0</v>
      </c>
      <c r="BM10" s="42">
        <v>0</v>
      </c>
      <c r="BN10" s="42">
        <v>0</v>
      </c>
      <c r="BO10" s="42">
        <v>0</v>
      </c>
      <c r="BP10" s="42">
        <v>0</v>
      </c>
      <c r="BQ10" s="42">
        <v>0</v>
      </c>
      <c r="BR10" s="42">
        <v>0</v>
      </c>
      <c r="BS10" s="42">
        <v>0</v>
      </c>
      <c r="BT10" s="42">
        <v>0</v>
      </c>
      <c r="BU10" s="42">
        <v>0</v>
      </c>
      <c r="BV10" s="42">
        <v>0</v>
      </c>
      <c r="BW10" s="42">
        <v>0</v>
      </c>
      <c r="BX10" s="42">
        <v>0</v>
      </c>
      <c r="BY10" s="42">
        <v>0</v>
      </c>
      <c r="BZ10" s="42">
        <v>0</v>
      </c>
      <c r="CA10" s="42">
        <v>0</v>
      </c>
      <c r="CB10" s="42">
        <v>0</v>
      </c>
      <c r="CC10" s="42">
        <v>0</v>
      </c>
      <c r="CD10" s="42">
        <v>0</v>
      </c>
      <c r="CE10" s="42">
        <v>0</v>
      </c>
      <c r="CF10" s="42">
        <v>0</v>
      </c>
      <c r="CG10" s="42">
        <v>0</v>
      </c>
      <c r="CH10" s="42">
        <v>0</v>
      </c>
      <c r="CI10" s="42">
        <v>0</v>
      </c>
      <c r="CJ10" s="42">
        <v>0</v>
      </c>
      <c r="CK10" s="42">
        <v>0</v>
      </c>
      <c r="CL10" s="42">
        <v>0</v>
      </c>
      <c r="CM10" s="42">
        <v>0</v>
      </c>
      <c r="CN10" s="42">
        <v>0</v>
      </c>
      <c r="CO10" s="42">
        <v>0</v>
      </c>
      <c r="CP10" s="42">
        <v>0</v>
      </c>
      <c r="CQ10" s="42">
        <v>0</v>
      </c>
      <c r="CR10" s="42">
        <v>0</v>
      </c>
      <c r="CS10" s="42">
        <v>0</v>
      </c>
      <c r="CT10" s="42">
        <v>0</v>
      </c>
      <c r="CU10" s="42">
        <v>0</v>
      </c>
      <c r="CV10" s="42">
        <v>0</v>
      </c>
      <c r="CW10" s="42">
        <v>0</v>
      </c>
      <c r="CX10" s="42">
        <v>0</v>
      </c>
      <c r="CY10" s="42">
        <v>0</v>
      </c>
      <c r="CZ10" s="42">
        <v>0</v>
      </c>
      <c r="DA10" s="42">
        <v>0</v>
      </c>
      <c r="DB10" s="42">
        <v>0</v>
      </c>
      <c r="DC10" s="42">
        <v>0</v>
      </c>
      <c r="DD10" s="42">
        <v>0</v>
      </c>
      <c r="DE10" s="42">
        <v>0</v>
      </c>
      <c r="DF10" s="42">
        <v>0</v>
      </c>
      <c r="DG10" s="42">
        <v>0</v>
      </c>
      <c r="DH10" s="42">
        <v>0</v>
      </c>
      <c r="DI10" s="42">
        <v>0</v>
      </c>
      <c r="DJ10" s="42">
        <v>0</v>
      </c>
      <c r="DK10" s="42">
        <v>0</v>
      </c>
      <c r="DL10" s="42">
        <v>0</v>
      </c>
      <c r="DM10" s="42">
        <v>0</v>
      </c>
      <c r="DN10" s="42">
        <v>0</v>
      </c>
      <c r="DO10" s="42">
        <v>0</v>
      </c>
      <c r="DP10" s="42">
        <f>'BAU Heat Rate BTU'!C8</f>
        <v>10729999.999999998</v>
      </c>
      <c r="DQ10" s="42">
        <v>10729999.999999998</v>
      </c>
      <c r="DR10" s="42">
        <v>10729999.999999998</v>
      </c>
      <c r="DS10" s="42">
        <v>10729999.999999998</v>
      </c>
      <c r="DT10" s="42">
        <v>10729999.999999998</v>
      </c>
      <c r="DU10" s="42">
        <v>10729999.999999998</v>
      </c>
      <c r="DV10" s="42">
        <v>10729999.999999998</v>
      </c>
      <c r="DW10" s="42">
        <v>10729999.999999998</v>
      </c>
      <c r="DX10" s="42">
        <v>10729999.999999998</v>
      </c>
      <c r="DY10" s="42">
        <v>10729999.999999998</v>
      </c>
      <c r="DZ10" s="42">
        <v>10729999.999999998</v>
      </c>
      <c r="EA10" s="42">
        <v>10729999.999999998</v>
      </c>
      <c r="EB10" s="42">
        <v>10729999.999999998</v>
      </c>
      <c r="EC10" s="42">
        <v>10729999.999999998</v>
      </c>
      <c r="ED10" s="42">
        <v>10729999.999999998</v>
      </c>
      <c r="EE10" s="42">
        <v>10729999.999999998</v>
      </c>
      <c r="EF10" s="42">
        <v>10729999.999999998</v>
      </c>
      <c r="EG10" s="42">
        <v>10729999.999999998</v>
      </c>
      <c r="EH10" s="42">
        <v>10729999.999999998</v>
      </c>
      <c r="EI10" s="42">
        <v>10729999.999999998</v>
      </c>
      <c r="EJ10" s="42">
        <v>10729999.999999998</v>
      </c>
      <c r="EK10" s="42">
        <v>10729999.999999998</v>
      </c>
      <c r="EL10" s="42">
        <v>10729999.999999998</v>
      </c>
      <c r="EM10" s="42">
        <v>10729999.999999998</v>
      </c>
      <c r="EN10" s="42">
        <v>10729999.999999998</v>
      </c>
      <c r="EO10" s="42">
        <v>10729999.999999998</v>
      </c>
      <c r="EP10" s="42">
        <v>10729999.999999998</v>
      </c>
      <c r="EQ10" s="42">
        <v>10729999.999999998</v>
      </c>
      <c r="ER10" s="42">
        <v>10729999.999999998</v>
      </c>
      <c r="ES10" s="42">
        <v>10729999.999999998</v>
      </c>
      <c r="ET10" s="42">
        <v>10729999.999999998</v>
      </c>
      <c r="EU10" s="42">
        <v>10729999.999999998</v>
      </c>
      <c r="EV10" s="42">
        <v>10729999.999999998</v>
      </c>
      <c r="EW10" s="42">
        <v>10729999.999999998</v>
      </c>
      <c r="EX10" s="42">
        <v>10729999.999999998</v>
      </c>
      <c r="EY10" s="42">
        <v>10729999.999999998</v>
      </c>
      <c r="EZ10" s="42">
        <v>10729999.999999998</v>
      </c>
      <c r="FA10" s="42">
        <v>10729999.999999998</v>
      </c>
      <c r="FB10" s="42">
        <v>10729999.999999998</v>
      </c>
      <c r="FC10" s="42">
        <v>10729999.999999998</v>
      </c>
      <c r="FD10" s="42">
        <v>10729999.999999998</v>
      </c>
      <c r="FE10" s="42">
        <v>10729999.999999998</v>
      </c>
      <c r="FF10" s="42">
        <v>10729999.999999998</v>
      </c>
      <c r="FG10" s="42">
        <v>10729999.999999998</v>
      </c>
      <c r="FH10" s="42">
        <v>10729999.999999998</v>
      </c>
      <c r="FI10" s="42">
        <v>10729999.999999998</v>
      </c>
      <c r="FJ10" s="42">
        <v>10729999.999999998</v>
      </c>
      <c r="FK10" s="42">
        <v>10729999.999999998</v>
      </c>
      <c r="FL10" s="42">
        <v>10729999.999999998</v>
      </c>
      <c r="FM10" s="42">
        <v>10729999.999999998</v>
      </c>
      <c r="FN10" s="42">
        <v>10729999.999999998</v>
      </c>
      <c r="FO10" s="42">
        <v>10729999.999999998</v>
      </c>
      <c r="FP10" s="42">
        <v>10729999.999999998</v>
      </c>
      <c r="FQ10" s="42">
        <v>10729999.999999998</v>
      </c>
      <c r="FR10" s="42">
        <v>10729999.999999998</v>
      </c>
      <c r="FS10" s="42">
        <v>10729999.999999998</v>
      </c>
      <c r="FT10" s="42">
        <v>10729999.999999998</v>
      </c>
      <c r="FU10" s="42">
        <v>10729999.999999998</v>
      </c>
      <c r="FV10" s="42">
        <v>10729999.999999998</v>
      </c>
      <c r="FW10" s="42">
        <v>10729999.999999998</v>
      </c>
      <c r="FX10" s="42">
        <v>10729999.999999998</v>
      </c>
      <c r="FY10" s="42">
        <v>10729999.999999998</v>
      </c>
      <c r="FZ10" s="42">
        <v>10729999.999999998</v>
      </c>
      <c r="GA10" s="42">
        <v>10729999.999999998</v>
      </c>
      <c r="GB10" s="42">
        <v>10729999.999999998</v>
      </c>
      <c r="GC10" s="42">
        <v>10729999.999999998</v>
      </c>
      <c r="GD10" s="42">
        <v>10729999.999999998</v>
      </c>
      <c r="GE10" s="42">
        <v>10729999.999999998</v>
      </c>
      <c r="GF10" s="42">
        <v>10729999.999999998</v>
      </c>
      <c r="GG10" s="42">
        <v>10729999.999999998</v>
      </c>
      <c r="GH10" s="42">
        <v>10729999.999999998</v>
      </c>
      <c r="GI10" s="42">
        <v>10729999.999999998</v>
      </c>
      <c r="GJ10" s="42">
        <v>10729999.999999998</v>
      </c>
      <c r="GK10" s="42">
        <v>10729999.999999998</v>
      </c>
      <c r="GL10" s="42">
        <v>10729999.999999998</v>
      </c>
      <c r="GM10" s="42">
        <v>10729999.999999998</v>
      </c>
      <c r="GN10" s="42">
        <v>10729999.999999998</v>
      </c>
      <c r="GO10" s="42">
        <v>10729999.999999998</v>
      </c>
      <c r="GP10" s="42">
        <v>10729999.999999998</v>
      </c>
      <c r="GQ10" s="42">
        <v>10729999.999999998</v>
      </c>
      <c r="GR10" s="42">
        <v>10729999.999999998</v>
      </c>
      <c r="GS10" s="42">
        <v>10729999.999999998</v>
      </c>
      <c r="GT10" s="42">
        <v>10729999.999999998</v>
      </c>
      <c r="GU10" s="42">
        <v>10729999.999999998</v>
      </c>
      <c r="GV10" s="42">
        <v>10729999.999999998</v>
      </c>
      <c r="GW10" s="42">
        <v>10729999.999999998</v>
      </c>
      <c r="GX10" s="42">
        <v>10729999.999999998</v>
      </c>
      <c r="GY10" s="42">
        <v>10729999.999999998</v>
      </c>
      <c r="GZ10" s="42">
        <v>10729999.999999998</v>
      </c>
      <c r="HA10" s="42">
        <v>10729999.999999998</v>
      </c>
      <c r="HB10" s="42">
        <v>10729999.999999998</v>
      </c>
      <c r="HC10" s="42">
        <v>10729999.999999998</v>
      </c>
    </row>
    <row r="11" spans="1:211" s="97" customFormat="1" x14ac:dyDescent="0.25">
      <c r="A11" s="97" t="s">
        <v>35</v>
      </c>
      <c r="B11" s="98">
        <v>0</v>
      </c>
      <c r="C11" s="98">
        <v>0</v>
      </c>
      <c r="D11" s="98">
        <v>0</v>
      </c>
      <c r="E11" s="98">
        <v>0</v>
      </c>
      <c r="F11" s="98">
        <v>0</v>
      </c>
      <c r="G11" s="98">
        <v>0</v>
      </c>
      <c r="H11" s="98">
        <v>0</v>
      </c>
      <c r="I11" s="98">
        <v>0</v>
      </c>
      <c r="J11" s="98">
        <v>0</v>
      </c>
      <c r="K11" s="98">
        <v>0</v>
      </c>
      <c r="L11" s="98">
        <v>0</v>
      </c>
      <c r="M11" s="98">
        <v>0</v>
      </c>
      <c r="N11" s="98">
        <v>0</v>
      </c>
      <c r="O11" s="98">
        <v>0</v>
      </c>
      <c r="P11" s="98">
        <v>0</v>
      </c>
      <c r="Q11" s="98">
        <v>0</v>
      </c>
      <c r="R11" s="98">
        <v>0</v>
      </c>
      <c r="S11" s="98">
        <v>0</v>
      </c>
      <c r="T11" s="98">
        <v>0</v>
      </c>
      <c r="U11" s="98">
        <v>0</v>
      </c>
      <c r="V11" s="98">
        <v>0</v>
      </c>
      <c r="W11" s="98">
        <v>0</v>
      </c>
      <c r="X11" s="98">
        <v>0</v>
      </c>
      <c r="Y11" s="98">
        <v>0</v>
      </c>
      <c r="Z11" s="98">
        <v>0</v>
      </c>
      <c r="AA11" s="98">
        <v>0</v>
      </c>
      <c r="AB11" s="98">
        <v>0</v>
      </c>
      <c r="AC11" s="98">
        <v>0</v>
      </c>
      <c r="AD11" s="98">
        <v>0</v>
      </c>
      <c r="AE11" s="98">
        <v>0</v>
      </c>
      <c r="AF11" s="98">
        <v>0</v>
      </c>
      <c r="AG11" s="98">
        <v>0</v>
      </c>
      <c r="AH11" s="98">
        <v>0</v>
      </c>
      <c r="AI11" s="98">
        <v>0</v>
      </c>
      <c r="AJ11" s="98">
        <v>0</v>
      </c>
      <c r="AK11" s="98">
        <v>0</v>
      </c>
      <c r="AL11" s="98">
        <v>0</v>
      </c>
      <c r="AM11" s="98">
        <v>0</v>
      </c>
      <c r="AN11" s="98">
        <v>0</v>
      </c>
      <c r="AO11" s="98">
        <v>0</v>
      </c>
      <c r="AP11" s="98">
        <v>0</v>
      </c>
      <c r="AQ11" s="98">
        <v>0</v>
      </c>
      <c r="AR11" s="98">
        <v>0</v>
      </c>
      <c r="AS11" s="98">
        <v>0</v>
      </c>
      <c r="AT11" s="98">
        <v>0</v>
      </c>
      <c r="AU11" s="98">
        <v>0</v>
      </c>
      <c r="AV11" s="98">
        <v>0</v>
      </c>
      <c r="AW11" s="98">
        <v>0</v>
      </c>
      <c r="AX11" s="98">
        <v>0</v>
      </c>
      <c r="AY11" s="98">
        <v>0</v>
      </c>
      <c r="AZ11" s="98">
        <v>0</v>
      </c>
      <c r="BA11" s="98">
        <v>0</v>
      </c>
      <c r="BB11" s="98">
        <v>0</v>
      </c>
      <c r="BC11" s="98">
        <v>0</v>
      </c>
      <c r="BD11" s="98">
        <v>0</v>
      </c>
      <c r="BE11" s="98">
        <v>0</v>
      </c>
      <c r="BF11" s="98">
        <v>0</v>
      </c>
      <c r="BG11" s="98">
        <v>0</v>
      </c>
      <c r="BH11" s="98">
        <v>0</v>
      </c>
      <c r="BI11" s="98">
        <v>0</v>
      </c>
      <c r="BJ11" s="98">
        <v>0</v>
      </c>
      <c r="BK11" s="98">
        <v>0</v>
      </c>
      <c r="BL11" s="98">
        <v>0</v>
      </c>
      <c r="BM11" s="98">
        <v>0</v>
      </c>
      <c r="BN11" s="98">
        <v>0</v>
      </c>
      <c r="BO11" s="98">
        <v>0</v>
      </c>
      <c r="BP11" s="98">
        <v>0</v>
      </c>
      <c r="BQ11" s="98">
        <v>0</v>
      </c>
      <c r="BR11" s="98">
        <v>0</v>
      </c>
      <c r="BS11" s="98">
        <v>0</v>
      </c>
      <c r="BT11" s="98">
        <v>0</v>
      </c>
      <c r="BU11" s="98">
        <v>0</v>
      </c>
      <c r="BV11" s="98">
        <v>0</v>
      </c>
      <c r="BW11" s="98">
        <v>0</v>
      </c>
      <c r="BX11" s="98">
        <v>0</v>
      </c>
      <c r="BY11" s="98">
        <v>0</v>
      </c>
      <c r="BZ11" s="98">
        <v>0</v>
      </c>
      <c r="CA11" s="98">
        <v>0</v>
      </c>
      <c r="CB11" s="98">
        <v>0</v>
      </c>
      <c r="CC11" s="98">
        <v>0</v>
      </c>
      <c r="CD11" s="98">
        <v>0</v>
      </c>
      <c r="CE11" s="98">
        <v>0</v>
      </c>
      <c r="CF11" s="98">
        <v>0</v>
      </c>
      <c r="CG11" s="98">
        <v>0</v>
      </c>
      <c r="CH11" s="98">
        <v>0</v>
      </c>
      <c r="CI11" s="98">
        <v>0</v>
      </c>
      <c r="CJ11" s="98">
        <v>0</v>
      </c>
      <c r="CK11" s="98">
        <v>0</v>
      </c>
      <c r="CL11" s="98">
        <v>0</v>
      </c>
      <c r="CM11" s="98">
        <v>0</v>
      </c>
      <c r="CN11" s="98">
        <v>0</v>
      </c>
      <c r="CO11" s="98">
        <v>0</v>
      </c>
      <c r="CP11" s="98">
        <v>0</v>
      </c>
      <c r="CQ11" s="98">
        <v>0</v>
      </c>
      <c r="CR11" s="98">
        <v>0</v>
      </c>
      <c r="CS11" s="98">
        <v>0</v>
      </c>
      <c r="CT11" s="98">
        <v>0</v>
      </c>
      <c r="CU11" s="98">
        <v>0</v>
      </c>
      <c r="CV11" s="98">
        <v>0</v>
      </c>
      <c r="CW11" s="98">
        <v>0</v>
      </c>
      <c r="CX11" s="98">
        <v>0</v>
      </c>
      <c r="CY11" s="98">
        <v>0</v>
      </c>
      <c r="CZ11" s="98">
        <v>0</v>
      </c>
      <c r="DA11" s="98">
        <v>0</v>
      </c>
      <c r="DB11" s="98">
        <v>0</v>
      </c>
      <c r="DC11" s="98">
        <v>0</v>
      </c>
      <c r="DD11" s="98">
        <v>0</v>
      </c>
      <c r="DE11" s="98">
        <v>0</v>
      </c>
      <c r="DF11" s="98">
        <v>0</v>
      </c>
      <c r="DG11" s="98">
        <v>0</v>
      </c>
      <c r="DH11" s="98">
        <v>0</v>
      </c>
      <c r="DI11" s="98">
        <v>0</v>
      </c>
      <c r="DJ11" s="98">
        <v>0</v>
      </c>
      <c r="DK11" s="98">
        <v>0</v>
      </c>
      <c r="DL11" s="98">
        <v>0</v>
      </c>
      <c r="DM11" s="98">
        <v>0</v>
      </c>
      <c r="DN11" s="98">
        <v>0</v>
      </c>
      <c r="DO11" s="98">
        <v>0</v>
      </c>
      <c r="DP11" s="98">
        <v>0</v>
      </c>
      <c r="DQ11" s="98">
        <v>0</v>
      </c>
      <c r="DR11" s="98">
        <v>0</v>
      </c>
      <c r="DS11" s="98">
        <v>0</v>
      </c>
      <c r="DT11" s="98">
        <v>0</v>
      </c>
      <c r="DU11" s="98">
        <v>0</v>
      </c>
      <c r="DV11" s="98">
        <v>0</v>
      </c>
      <c r="DW11" s="98">
        <v>0</v>
      </c>
      <c r="DX11" s="98">
        <v>0</v>
      </c>
      <c r="DY11" s="98">
        <v>0</v>
      </c>
      <c r="DZ11" s="98">
        <v>0</v>
      </c>
      <c r="EA11" s="98">
        <v>0</v>
      </c>
      <c r="EB11" s="98">
        <v>0</v>
      </c>
      <c r="EC11" s="98">
        <v>0</v>
      </c>
      <c r="ED11" s="98">
        <v>0</v>
      </c>
      <c r="EE11" s="98">
        <v>0</v>
      </c>
      <c r="EF11" s="98">
        <v>0</v>
      </c>
      <c r="EG11" s="98">
        <v>0</v>
      </c>
      <c r="EH11" s="98">
        <v>0</v>
      </c>
      <c r="EI11" s="98">
        <v>0</v>
      </c>
      <c r="EJ11" s="98">
        <v>0</v>
      </c>
      <c r="EK11" s="98">
        <v>0</v>
      </c>
      <c r="EL11" s="98">
        <v>0</v>
      </c>
      <c r="EM11" s="98">
        <v>0</v>
      </c>
      <c r="EN11" s="98">
        <v>0</v>
      </c>
      <c r="EO11" s="98">
        <v>0</v>
      </c>
      <c r="EP11" s="98">
        <v>0</v>
      </c>
      <c r="EQ11" s="98">
        <v>0</v>
      </c>
      <c r="ER11" s="98">
        <v>0</v>
      </c>
      <c r="ES11" s="98">
        <v>0</v>
      </c>
      <c r="ET11" s="98">
        <v>0</v>
      </c>
      <c r="EU11" s="98">
        <v>0</v>
      </c>
      <c r="EV11" s="98">
        <v>0</v>
      </c>
      <c r="EW11" s="98">
        <v>0</v>
      </c>
      <c r="EX11" s="98">
        <v>0</v>
      </c>
      <c r="EY11" s="98">
        <v>0</v>
      </c>
      <c r="EZ11" s="98">
        <v>0</v>
      </c>
      <c r="FA11" s="98">
        <v>0</v>
      </c>
      <c r="FB11" s="98">
        <v>0</v>
      </c>
      <c r="FC11" s="98">
        <v>0</v>
      </c>
      <c r="FD11" s="98">
        <v>0</v>
      </c>
      <c r="FE11" s="98">
        <v>0</v>
      </c>
      <c r="FF11" s="98">
        <v>0</v>
      </c>
      <c r="FG11" s="98">
        <v>0</v>
      </c>
      <c r="FH11" s="98">
        <v>0</v>
      </c>
      <c r="FI11" s="98">
        <v>0</v>
      </c>
      <c r="FJ11" s="98">
        <v>0</v>
      </c>
      <c r="FK11" s="98">
        <v>0</v>
      </c>
      <c r="FL11" s="98">
        <v>0</v>
      </c>
      <c r="FM11" s="98">
        <v>0</v>
      </c>
      <c r="FN11" s="98">
        <v>0</v>
      </c>
      <c r="FO11" s="98">
        <v>0</v>
      </c>
      <c r="FP11" s="98">
        <v>0</v>
      </c>
      <c r="FQ11" s="98">
        <v>0</v>
      </c>
      <c r="FR11" s="98">
        <v>0</v>
      </c>
      <c r="FS11" s="98">
        <v>0</v>
      </c>
      <c r="FT11" s="98">
        <v>0</v>
      </c>
      <c r="FU11" s="98">
        <v>0</v>
      </c>
      <c r="FV11" s="98">
        <v>0</v>
      </c>
      <c r="FW11" s="98">
        <v>0</v>
      </c>
      <c r="FX11" s="98">
        <v>0</v>
      </c>
      <c r="FY11" s="98">
        <v>0</v>
      </c>
      <c r="FZ11" s="98">
        <v>0</v>
      </c>
      <c r="GA11" s="98">
        <v>0</v>
      </c>
      <c r="GB11" s="98">
        <v>0</v>
      </c>
      <c r="GC11" s="98">
        <v>0</v>
      </c>
      <c r="GD11" s="98">
        <v>0</v>
      </c>
      <c r="GE11" s="98">
        <v>0</v>
      </c>
      <c r="GF11" s="98">
        <v>0</v>
      </c>
      <c r="GG11" s="98">
        <v>0</v>
      </c>
      <c r="GH11" s="98">
        <v>0</v>
      </c>
      <c r="GI11" s="98">
        <v>0</v>
      </c>
      <c r="GJ11" s="98">
        <v>0</v>
      </c>
      <c r="GK11" s="98">
        <v>0</v>
      </c>
      <c r="GL11" s="98">
        <v>0</v>
      </c>
      <c r="GM11" s="98">
        <v>0</v>
      </c>
      <c r="GN11" s="98">
        <v>0</v>
      </c>
      <c r="GO11" s="98">
        <v>0</v>
      </c>
      <c r="GP11" s="98">
        <v>0</v>
      </c>
      <c r="GQ11" s="98">
        <v>0</v>
      </c>
      <c r="GR11" s="98">
        <v>0</v>
      </c>
      <c r="GS11" s="98">
        <v>0</v>
      </c>
      <c r="GT11" s="98">
        <v>0</v>
      </c>
      <c r="GU11" s="98">
        <v>0</v>
      </c>
      <c r="GV11" s="98">
        <v>0</v>
      </c>
      <c r="GW11" s="98">
        <v>0</v>
      </c>
      <c r="GX11" s="98">
        <v>0</v>
      </c>
      <c r="GY11" s="98">
        <v>0</v>
      </c>
      <c r="GZ11" s="98">
        <v>0</v>
      </c>
      <c r="HA11" s="98">
        <v>0</v>
      </c>
      <c r="HB11" s="98">
        <v>0</v>
      </c>
      <c r="HC11" s="98">
        <v>0</v>
      </c>
    </row>
    <row r="12" spans="1:211" x14ac:dyDescent="0.25">
      <c r="A12" t="s">
        <v>85</v>
      </c>
      <c r="B12" s="42">
        <v>0</v>
      </c>
      <c r="C12" s="42">
        <v>0</v>
      </c>
      <c r="D12" s="42">
        <v>0</v>
      </c>
      <c r="E12" s="42">
        <v>0</v>
      </c>
      <c r="F12" s="42">
        <v>0</v>
      </c>
      <c r="G12" s="42">
        <v>0</v>
      </c>
      <c r="H12" s="42">
        <v>0</v>
      </c>
      <c r="I12" s="42">
        <v>0</v>
      </c>
      <c r="J12" s="42">
        <v>0</v>
      </c>
      <c r="K12" s="42">
        <v>0</v>
      </c>
      <c r="L12" s="42">
        <v>0</v>
      </c>
      <c r="M12" s="42">
        <v>0</v>
      </c>
      <c r="N12" s="42">
        <v>0</v>
      </c>
      <c r="O12" s="42">
        <v>0</v>
      </c>
      <c r="P12" s="42">
        <v>0</v>
      </c>
      <c r="Q12" s="42">
        <v>0</v>
      </c>
      <c r="R12" s="42">
        <v>0</v>
      </c>
      <c r="S12" s="42">
        <v>0</v>
      </c>
      <c r="T12" s="42">
        <v>0</v>
      </c>
      <c r="U12" s="42">
        <v>0</v>
      </c>
      <c r="V12" s="42">
        <v>0</v>
      </c>
      <c r="W12" s="42">
        <v>0</v>
      </c>
      <c r="X12" s="42">
        <v>0</v>
      </c>
      <c r="Y12" s="42">
        <v>0</v>
      </c>
      <c r="Z12" s="42">
        <v>0</v>
      </c>
      <c r="AA12" s="42">
        <v>0</v>
      </c>
      <c r="AB12" s="42">
        <v>0</v>
      </c>
      <c r="AC12" s="42">
        <v>0</v>
      </c>
      <c r="AD12" s="42">
        <v>0</v>
      </c>
      <c r="AE12" s="42">
        <v>0</v>
      </c>
      <c r="AF12" s="42">
        <v>0</v>
      </c>
      <c r="AG12" s="42">
        <v>0</v>
      </c>
      <c r="AH12" s="42">
        <v>0</v>
      </c>
      <c r="AI12" s="42">
        <v>0</v>
      </c>
      <c r="AJ12" s="42">
        <v>0</v>
      </c>
      <c r="AK12" s="42">
        <v>0</v>
      </c>
      <c r="AL12" s="42">
        <v>0</v>
      </c>
      <c r="AM12" s="42">
        <v>0</v>
      </c>
      <c r="AN12" s="42">
        <v>0</v>
      </c>
      <c r="AO12" s="42">
        <v>0</v>
      </c>
      <c r="AP12" s="42">
        <v>0</v>
      </c>
      <c r="AQ12" s="42">
        <v>0</v>
      </c>
      <c r="AR12" s="42">
        <v>0</v>
      </c>
      <c r="AS12" s="42">
        <v>0</v>
      </c>
      <c r="AT12" s="42">
        <v>0</v>
      </c>
      <c r="AU12" s="42">
        <v>0</v>
      </c>
      <c r="AV12" s="42">
        <v>0</v>
      </c>
      <c r="AW12" s="42">
        <v>0</v>
      </c>
      <c r="AX12" s="42">
        <v>0</v>
      </c>
      <c r="AY12" s="42">
        <v>0</v>
      </c>
      <c r="AZ12" s="42">
        <v>0</v>
      </c>
      <c r="BA12" s="42">
        <v>0</v>
      </c>
      <c r="BB12" s="42">
        <v>0</v>
      </c>
      <c r="BC12" s="42">
        <v>0</v>
      </c>
      <c r="BD12" s="42">
        <v>0</v>
      </c>
      <c r="BE12" s="42">
        <v>0</v>
      </c>
      <c r="BF12" s="42">
        <v>0</v>
      </c>
      <c r="BG12" s="42">
        <v>0</v>
      </c>
      <c r="BH12" s="42">
        <v>0</v>
      </c>
      <c r="BI12" s="42">
        <v>0</v>
      </c>
      <c r="BJ12" s="42">
        <v>0</v>
      </c>
      <c r="BK12" s="42">
        <v>0</v>
      </c>
      <c r="BL12" s="42">
        <v>0</v>
      </c>
      <c r="BM12" s="42">
        <v>0</v>
      </c>
      <c r="BN12" s="42">
        <v>0</v>
      </c>
      <c r="BO12" s="42">
        <v>0</v>
      </c>
      <c r="BP12" s="42">
        <v>0</v>
      </c>
      <c r="BQ12" s="42">
        <v>0</v>
      </c>
      <c r="BR12" s="42">
        <v>0</v>
      </c>
      <c r="BS12" s="42">
        <v>0</v>
      </c>
      <c r="BT12" s="42">
        <v>0</v>
      </c>
      <c r="BU12" s="42">
        <v>0</v>
      </c>
      <c r="BV12" s="42">
        <v>0</v>
      </c>
      <c r="BW12" s="42">
        <v>0</v>
      </c>
      <c r="BX12" s="42">
        <v>0</v>
      </c>
      <c r="BY12" s="42">
        <v>0</v>
      </c>
      <c r="BZ12" s="42">
        <v>0</v>
      </c>
      <c r="CA12" s="42">
        <v>0</v>
      </c>
      <c r="CB12" s="42">
        <v>0</v>
      </c>
      <c r="CC12" s="42">
        <v>0</v>
      </c>
      <c r="CD12" s="42">
        <v>0</v>
      </c>
      <c r="CE12" s="42">
        <v>0</v>
      </c>
      <c r="CF12" s="42">
        <v>0</v>
      </c>
      <c r="CG12" s="42">
        <v>0</v>
      </c>
      <c r="CH12" s="42">
        <v>0</v>
      </c>
      <c r="CI12" s="42">
        <v>0</v>
      </c>
      <c r="CJ12" s="42">
        <v>0</v>
      </c>
      <c r="CK12" s="42">
        <v>0</v>
      </c>
      <c r="CL12" s="42">
        <v>0</v>
      </c>
      <c r="CM12" s="42">
        <v>0</v>
      </c>
      <c r="CN12" s="42">
        <v>0</v>
      </c>
      <c r="CO12" s="42">
        <v>0</v>
      </c>
      <c r="CP12" s="42">
        <v>0</v>
      </c>
      <c r="CQ12" s="42">
        <v>0</v>
      </c>
      <c r="CR12" s="42">
        <v>0</v>
      </c>
      <c r="CS12" s="42">
        <v>0</v>
      </c>
      <c r="CT12" s="42">
        <v>0</v>
      </c>
      <c r="CU12" s="42">
        <v>0</v>
      </c>
      <c r="CV12" s="42">
        <v>0</v>
      </c>
      <c r="CW12" s="42">
        <v>0</v>
      </c>
      <c r="CX12" s="42">
        <v>0</v>
      </c>
      <c r="CY12" s="42">
        <v>0</v>
      </c>
      <c r="CZ12" s="42">
        <v>0</v>
      </c>
      <c r="DA12" s="42">
        <v>0</v>
      </c>
      <c r="DB12" s="42">
        <v>0</v>
      </c>
      <c r="DC12" s="42">
        <v>0</v>
      </c>
      <c r="DD12" s="42">
        <v>0</v>
      </c>
      <c r="DE12" s="42">
        <v>0</v>
      </c>
      <c r="DF12" s="42">
        <v>0</v>
      </c>
      <c r="DG12" s="42">
        <v>0</v>
      </c>
      <c r="DH12" s="42">
        <v>0</v>
      </c>
      <c r="DI12" s="42">
        <v>0</v>
      </c>
      <c r="DJ12" s="42">
        <v>0</v>
      </c>
      <c r="DK12" s="42">
        <v>0</v>
      </c>
      <c r="DL12" s="42">
        <v>0</v>
      </c>
      <c r="DM12" s="42">
        <v>0</v>
      </c>
      <c r="DN12" s="42">
        <v>0</v>
      </c>
      <c r="DO12" s="42">
        <v>0</v>
      </c>
      <c r="DP12" s="42">
        <f>'BAU Heat Rate BTU'!C20</f>
        <v>12186214.285714284</v>
      </c>
      <c r="DQ12" s="42">
        <v>10000410.316529894</v>
      </c>
      <c r="DR12" s="42">
        <v>10000410.316529894</v>
      </c>
      <c r="DS12" s="42">
        <v>10000410.316529894</v>
      </c>
      <c r="DT12" s="42">
        <v>10000410.316529894</v>
      </c>
      <c r="DU12" s="42">
        <v>10000410.316529894</v>
      </c>
      <c r="DV12" s="42">
        <v>10000410.316529894</v>
      </c>
      <c r="DW12" s="42">
        <v>10000410.316529894</v>
      </c>
      <c r="DX12" s="42">
        <v>10000410.316529894</v>
      </c>
      <c r="DY12" s="42">
        <v>10000410.316529894</v>
      </c>
      <c r="DZ12" s="42">
        <v>10000410.316529894</v>
      </c>
      <c r="EA12" s="42">
        <v>10000410.316529894</v>
      </c>
      <c r="EB12" s="42">
        <v>10000410.316529894</v>
      </c>
      <c r="EC12" s="42">
        <v>10000410.316529894</v>
      </c>
      <c r="ED12" s="42">
        <v>10000410.316529894</v>
      </c>
      <c r="EE12" s="42">
        <v>10000410.316529894</v>
      </c>
      <c r="EF12" s="42">
        <v>10000410.316529894</v>
      </c>
      <c r="EG12" s="42">
        <v>10000410.316529894</v>
      </c>
      <c r="EH12" s="42">
        <v>10000410.316529894</v>
      </c>
      <c r="EI12" s="42">
        <v>10000410.316529894</v>
      </c>
      <c r="EJ12" s="42">
        <v>10000410.316529894</v>
      </c>
      <c r="EK12" s="42">
        <v>10000410.316529894</v>
      </c>
      <c r="EL12" s="42">
        <v>10000410.316529894</v>
      </c>
      <c r="EM12" s="42">
        <v>10000410.316529894</v>
      </c>
      <c r="EN12" s="42">
        <v>10000410.316529894</v>
      </c>
      <c r="EO12" s="42">
        <v>10000410.316529894</v>
      </c>
      <c r="EP12" s="42">
        <v>10000410.316529894</v>
      </c>
      <c r="EQ12" s="42">
        <v>10000410.316529894</v>
      </c>
      <c r="ER12" s="42">
        <v>10000410.316529894</v>
      </c>
      <c r="ES12" s="42">
        <v>10000410.316529894</v>
      </c>
      <c r="ET12" s="42">
        <v>10000410.316529894</v>
      </c>
      <c r="EU12" s="42">
        <v>10000410.316529894</v>
      </c>
      <c r="EV12" s="42">
        <v>10000410.316529894</v>
      </c>
      <c r="EW12" s="42">
        <v>10000410.316529894</v>
      </c>
      <c r="EX12" s="42">
        <v>10000410.316529894</v>
      </c>
      <c r="EY12" s="42">
        <v>10000410.316529894</v>
      </c>
      <c r="EZ12" s="42">
        <v>10000410.316529894</v>
      </c>
      <c r="FA12" s="42">
        <v>10000410.316529894</v>
      </c>
      <c r="FB12" s="42">
        <v>10000410.316529894</v>
      </c>
      <c r="FC12" s="42">
        <v>10000410.316529894</v>
      </c>
      <c r="FD12" s="42">
        <v>10000410.316529894</v>
      </c>
      <c r="FE12" s="42">
        <v>10000410.316529894</v>
      </c>
      <c r="FF12" s="42">
        <v>10000410.316529894</v>
      </c>
      <c r="FG12" s="42">
        <v>10000410.316529894</v>
      </c>
      <c r="FH12" s="42">
        <v>10000410.316529894</v>
      </c>
      <c r="FI12" s="42">
        <v>10000410.316529894</v>
      </c>
      <c r="FJ12" s="42">
        <v>10000410.316529894</v>
      </c>
      <c r="FK12" s="42">
        <v>10000410.316529894</v>
      </c>
      <c r="FL12" s="42">
        <v>10000410.316529894</v>
      </c>
      <c r="FM12" s="42">
        <v>10000410.316529894</v>
      </c>
      <c r="FN12" s="42">
        <v>10000410.316529894</v>
      </c>
      <c r="FO12" s="42">
        <v>10000410.316529894</v>
      </c>
      <c r="FP12" s="42">
        <v>10000410.316529894</v>
      </c>
      <c r="FQ12" s="42">
        <v>10000410.316529894</v>
      </c>
      <c r="FR12" s="42">
        <v>10000410.316529894</v>
      </c>
      <c r="FS12" s="42">
        <v>10000410.316529894</v>
      </c>
      <c r="FT12" s="42">
        <v>10000410.316529894</v>
      </c>
      <c r="FU12" s="42">
        <v>10000410.316529894</v>
      </c>
      <c r="FV12" s="42">
        <v>10000410.316529894</v>
      </c>
      <c r="FW12" s="42">
        <v>10000410.316529894</v>
      </c>
      <c r="FX12" s="42">
        <v>10000410.316529894</v>
      </c>
      <c r="FY12" s="42">
        <v>10000410.316529894</v>
      </c>
      <c r="FZ12" s="42">
        <v>10000410.316529894</v>
      </c>
      <c r="GA12" s="42">
        <v>10000410.316529894</v>
      </c>
      <c r="GB12" s="42">
        <v>10000410.316529894</v>
      </c>
      <c r="GC12" s="42">
        <v>10000410.316529894</v>
      </c>
      <c r="GD12" s="42">
        <v>10000410.316529894</v>
      </c>
      <c r="GE12" s="42">
        <v>10000410.316529894</v>
      </c>
      <c r="GF12" s="42">
        <v>10000410.316529894</v>
      </c>
      <c r="GG12" s="42">
        <v>10000410.316529894</v>
      </c>
      <c r="GH12" s="42">
        <v>10000410.316529894</v>
      </c>
      <c r="GI12" s="42">
        <v>10000410.316529894</v>
      </c>
      <c r="GJ12" s="42">
        <v>10000410.316529894</v>
      </c>
      <c r="GK12" s="42">
        <v>10000410.316529894</v>
      </c>
      <c r="GL12" s="42">
        <v>10000410.316529894</v>
      </c>
      <c r="GM12" s="42">
        <v>10000410.316529894</v>
      </c>
      <c r="GN12" s="42">
        <v>10000410.316529894</v>
      </c>
      <c r="GO12" s="42">
        <v>10000410.316529894</v>
      </c>
      <c r="GP12" s="42">
        <v>10000410.316529894</v>
      </c>
      <c r="GQ12" s="42">
        <v>10000410.316529894</v>
      </c>
      <c r="GR12" s="42">
        <v>10000410.316529894</v>
      </c>
      <c r="GS12" s="42">
        <v>10000410.316529894</v>
      </c>
      <c r="GT12" s="42">
        <v>10000410.316529894</v>
      </c>
      <c r="GU12" s="42">
        <v>10000410.316529894</v>
      </c>
      <c r="GV12" s="42">
        <v>10000410.316529894</v>
      </c>
      <c r="GW12" s="42">
        <v>10000410.316529894</v>
      </c>
      <c r="GX12" s="42">
        <v>10000410.316529894</v>
      </c>
      <c r="GY12" s="42">
        <v>10000410.316529894</v>
      </c>
      <c r="GZ12" s="42">
        <v>10000410.316529894</v>
      </c>
      <c r="HA12" s="42">
        <v>10000410.316529894</v>
      </c>
      <c r="HB12" s="42">
        <v>10000410.316529894</v>
      </c>
      <c r="HC12" s="42">
        <v>10000410.316529894</v>
      </c>
    </row>
    <row r="13" spans="1:211" x14ac:dyDescent="0.25">
      <c r="A13" t="s">
        <v>320</v>
      </c>
      <c r="B13" s="42">
        <v>0</v>
      </c>
      <c r="C13" s="42">
        <v>0</v>
      </c>
      <c r="D13" s="42">
        <v>0</v>
      </c>
      <c r="E13" s="42">
        <v>0</v>
      </c>
      <c r="F13" s="42">
        <v>0</v>
      </c>
      <c r="G13" s="42">
        <v>0</v>
      </c>
      <c r="H13" s="42">
        <v>0</v>
      </c>
      <c r="I13" s="42">
        <v>0</v>
      </c>
      <c r="J13" s="42">
        <v>0</v>
      </c>
      <c r="K13" s="42">
        <v>0</v>
      </c>
      <c r="L13" s="42">
        <v>0</v>
      </c>
      <c r="M13" s="42">
        <v>0</v>
      </c>
      <c r="N13" s="42">
        <v>0</v>
      </c>
      <c r="O13" s="42">
        <v>0</v>
      </c>
      <c r="P13" s="42">
        <v>0</v>
      </c>
      <c r="Q13" s="42">
        <v>0</v>
      </c>
      <c r="R13" s="42">
        <v>0</v>
      </c>
      <c r="S13" s="42">
        <v>0</v>
      </c>
      <c r="T13" s="42">
        <v>0</v>
      </c>
      <c r="U13" s="42">
        <v>0</v>
      </c>
      <c r="V13" s="42">
        <v>0</v>
      </c>
      <c r="W13" s="42">
        <v>0</v>
      </c>
      <c r="X13" s="42">
        <v>0</v>
      </c>
      <c r="Y13" s="42">
        <v>0</v>
      </c>
      <c r="Z13" s="42">
        <v>0</v>
      </c>
      <c r="AA13" s="42">
        <v>0</v>
      </c>
      <c r="AB13" s="42">
        <v>0</v>
      </c>
      <c r="AC13" s="42">
        <v>0</v>
      </c>
      <c r="AD13" s="42">
        <v>0</v>
      </c>
      <c r="AE13" s="42">
        <v>0</v>
      </c>
      <c r="AF13" s="42">
        <v>0</v>
      </c>
      <c r="AG13" s="42">
        <v>0</v>
      </c>
      <c r="AH13" s="42">
        <v>0</v>
      </c>
      <c r="AI13" s="42">
        <v>0</v>
      </c>
      <c r="AJ13" s="42">
        <v>0</v>
      </c>
      <c r="AK13" s="42">
        <v>0</v>
      </c>
      <c r="AL13" s="42">
        <v>0</v>
      </c>
      <c r="AM13" s="42">
        <v>0</v>
      </c>
      <c r="AN13" s="42">
        <v>0</v>
      </c>
      <c r="AO13" s="42">
        <v>0</v>
      </c>
      <c r="AP13" s="42">
        <v>0</v>
      </c>
      <c r="AQ13" s="42">
        <v>0</v>
      </c>
      <c r="AR13" s="42">
        <v>0</v>
      </c>
      <c r="AS13" s="42">
        <v>0</v>
      </c>
      <c r="AT13" s="42">
        <v>0</v>
      </c>
      <c r="AU13" s="42">
        <v>0</v>
      </c>
      <c r="AV13" s="42">
        <v>0</v>
      </c>
      <c r="AW13" s="42">
        <v>0</v>
      </c>
      <c r="AX13" s="42">
        <v>0</v>
      </c>
      <c r="AY13" s="42">
        <v>0</v>
      </c>
      <c r="AZ13" s="42">
        <v>0</v>
      </c>
      <c r="BA13" s="42">
        <v>0</v>
      </c>
      <c r="BB13" s="42">
        <v>0</v>
      </c>
      <c r="BC13" s="42">
        <v>0</v>
      </c>
      <c r="BD13" s="42">
        <v>0</v>
      </c>
      <c r="BE13" s="42">
        <v>0</v>
      </c>
      <c r="BF13" s="42">
        <v>0</v>
      </c>
      <c r="BG13" s="42">
        <v>0</v>
      </c>
      <c r="BH13" s="42">
        <v>0</v>
      </c>
      <c r="BI13" s="42">
        <v>0</v>
      </c>
      <c r="BJ13" s="42">
        <v>0</v>
      </c>
      <c r="BK13" s="42">
        <v>0</v>
      </c>
      <c r="BL13" s="42">
        <v>0</v>
      </c>
      <c r="BM13" s="42">
        <v>0</v>
      </c>
      <c r="BN13" s="42">
        <v>0</v>
      </c>
      <c r="BO13" s="42">
        <v>0</v>
      </c>
      <c r="BP13" s="42">
        <v>0</v>
      </c>
      <c r="BQ13" s="42">
        <v>0</v>
      </c>
      <c r="BR13" s="42">
        <v>0</v>
      </c>
      <c r="BS13" s="42">
        <v>0</v>
      </c>
      <c r="BT13" s="42">
        <v>0</v>
      </c>
      <c r="BU13" s="42">
        <v>0</v>
      </c>
      <c r="BV13" s="42">
        <v>0</v>
      </c>
      <c r="BW13" s="42">
        <v>0</v>
      </c>
      <c r="BX13" s="42">
        <v>0</v>
      </c>
      <c r="BY13" s="42">
        <v>0</v>
      </c>
      <c r="BZ13" s="42">
        <v>0</v>
      </c>
      <c r="CA13" s="42">
        <v>0</v>
      </c>
      <c r="CB13" s="42">
        <v>0</v>
      </c>
      <c r="CC13" s="42">
        <v>0</v>
      </c>
      <c r="CD13" s="42">
        <v>0</v>
      </c>
      <c r="CE13" s="42">
        <v>0</v>
      </c>
      <c r="CF13" s="42">
        <v>0</v>
      </c>
      <c r="CG13" s="42">
        <v>0</v>
      </c>
      <c r="CH13" s="42">
        <v>0</v>
      </c>
      <c r="CI13" s="42">
        <v>0</v>
      </c>
      <c r="CJ13" s="42">
        <v>0</v>
      </c>
      <c r="CK13" s="42">
        <v>0</v>
      </c>
      <c r="CL13" s="42">
        <v>0</v>
      </c>
      <c r="CM13" s="42">
        <v>0</v>
      </c>
      <c r="CN13" s="42">
        <v>0</v>
      </c>
      <c r="CO13" s="42">
        <v>0</v>
      </c>
      <c r="CP13" s="42">
        <v>0</v>
      </c>
      <c r="CQ13" s="42">
        <v>0</v>
      </c>
      <c r="CR13" s="42">
        <v>0</v>
      </c>
      <c r="CS13" s="42">
        <v>0</v>
      </c>
      <c r="CT13" s="42">
        <v>0</v>
      </c>
      <c r="CU13" s="42">
        <v>0</v>
      </c>
      <c r="CV13" s="42">
        <v>0</v>
      </c>
      <c r="CW13" s="42">
        <v>0</v>
      </c>
      <c r="CX13" s="42">
        <v>0</v>
      </c>
      <c r="CY13" s="42">
        <v>0</v>
      </c>
      <c r="CZ13" s="42">
        <v>0</v>
      </c>
      <c r="DA13" s="42">
        <v>0</v>
      </c>
      <c r="DB13" s="42">
        <v>0</v>
      </c>
      <c r="DC13" s="42">
        <v>0</v>
      </c>
      <c r="DD13" s="42">
        <v>0</v>
      </c>
      <c r="DE13" s="42">
        <v>0</v>
      </c>
      <c r="DF13" s="42">
        <v>0</v>
      </c>
      <c r="DG13" s="42">
        <v>0</v>
      </c>
      <c r="DH13" s="42">
        <v>0</v>
      </c>
      <c r="DI13" s="42">
        <v>0</v>
      </c>
      <c r="DJ13" s="42">
        <v>0</v>
      </c>
      <c r="DK13" s="42">
        <v>0</v>
      </c>
      <c r="DL13" s="42">
        <v>0</v>
      </c>
      <c r="DM13" s="42">
        <v>0</v>
      </c>
      <c r="DN13" s="42">
        <v>0</v>
      </c>
      <c r="DO13" s="42">
        <v>0</v>
      </c>
      <c r="DP13" s="42">
        <f>'BAU Heat Rate BTU'!C16</f>
        <v>10035705.882352941</v>
      </c>
      <c r="DQ13" s="42">
        <v>10035705.882352941</v>
      </c>
      <c r="DR13" s="42">
        <v>10035705.882352941</v>
      </c>
      <c r="DS13" s="42">
        <v>10035705.882352941</v>
      </c>
      <c r="DT13" s="42">
        <v>10035705.882352941</v>
      </c>
      <c r="DU13" s="42">
        <v>10035705.882352941</v>
      </c>
      <c r="DV13" s="42">
        <v>10035705.882352941</v>
      </c>
      <c r="DW13" s="42">
        <v>10035705.882352941</v>
      </c>
      <c r="DX13" s="42">
        <v>10035705.882352941</v>
      </c>
      <c r="DY13" s="42">
        <v>10035705.882352941</v>
      </c>
      <c r="DZ13" s="42">
        <v>10035705.882352941</v>
      </c>
      <c r="EA13" s="42">
        <v>10035705.882352941</v>
      </c>
      <c r="EB13" s="42">
        <v>10035705.882352941</v>
      </c>
      <c r="EC13" s="42">
        <v>10035705.882352941</v>
      </c>
      <c r="ED13" s="42">
        <v>10035705.882352941</v>
      </c>
      <c r="EE13" s="42">
        <v>10035705.882352941</v>
      </c>
      <c r="EF13" s="42">
        <v>10035705.882352941</v>
      </c>
      <c r="EG13" s="42">
        <v>10035705.882352941</v>
      </c>
      <c r="EH13" s="42">
        <v>10035705.882352941</v>
      </c>
      <c r="EI13" s="42">
        <v>10035705.882352941</v>
      </c>
      <c r="EJ13" s="42">
        <v>10035705.882352941</v>
      </c>
      <c r="EK13" s="42">
        <v>10035705.882352941</v>
      </c>
      <c r="EL13" s="42">
        <v>10035705.882352941</v>
      </c>
      <c r="EM13" s="42">
        <v>10035705.882352941</v>
      </c>
      <c r="EN13" s="42">
        <v>10035705.882352941</v>
      </c>
      <c r="EO13" s="42">
        <v>10035705.882352941</v>
      </c>
      <c r="EP13" s="42">
        <v>10035705.882352941</v>
      </c>
      <c r="EQ13" s="42">
        <v>10035705.882352941</v>
      </c>
      <c r="ER13" s="42">
        <v>10035705.882352941</v>
      </c>
      <c r="ES13" s="42">
        <v>10035705.882352941</v>
      </c>
      <c r="ET13" s="42">
        <v>10035705.882352941</v>
      </c>
      <c r="EU13" s="42">
        <v>10035705.882352941</v>
      </c>
      <c r="EV13" s="42">
        <v>10035705.882352941</v>
      </c>
      <c r="EW13" s="42">
        <v>10035705.882352941</v>
      </c>
      <c r="EX13" s="42">
        <v>10035705.882352941</v>
      </c>
      <c r="EY13" s="42">
        <v>10035705.882352941</v>
      </c>
      <c r="EZ13" s="42">
        <v>10035705.882352941</v>
      </c>
      <c r="FA13" s="42">
        <v>10035705.882352941</v>
      </c>
      <c r="FB13" s="42">
        <v>10035705.882352941</v>
      </c>
      <c r="FC13" s="42">
        <v>10035705.882352941</v>
      </c>
      <c r="FD13" s="42">
        <v>10035705.882352941</v>
      </c>
      <c r="FE13" s="42">
        <v>10035705.882352941</v>
      </c>
      <c r="FF13" s="42">
        <v>10035705.882352941</v>
      </c>
      <c r="FG13" s="42">
        <v>10035705.882352941</v>
      </c>
      <c r="FH13" s="42">
        <v>10035705.882352941</v>
      </c>
      <c r="FI13" s="42">
        <v>10035705.882352941</v>
      </c>
      <c r="FJ13" s="42">
        <v>10035705.882352941</v>
      </c>
      <c r="FK13" s="42">
        <v>10035705.882352941</v>
      </c>
      <c r="FL13" s="42">
        <v>10035705.882352941</v>
      </c>
      <c r="FM13" s="42">
        <v>10035705.882352941</v>
      </c>
      <c r="FN13" s="42">
        <v>10035705.882352941</v>
      </c>
      <c r="FO13" s="42">
        <v>10035705.882352941</v>
      </c>
      <c r="FP13" s="42">
        <v>10035705.882352941</v>
      </c>
      <c r="FQ13" s="42">
        <v>10035705.882352941</v>
      </c>
      <c r="FR13" s="42">
        <v>10035705.882352941</v>
      </c>
      <c r="FS13" s="42">
        <v>10035705.882352941</v>
      </c>
      <c r="FT13" s="42">
        <v>10035705.882352941</v>
      </c>
      <c r="FU13" s="42">
        <v>10035705.882352941</v>
      </c>
      <c r="FV13" s="42">
        <v>10035705.882352941</v>
      </c>
      <c r="FW13" s="42">
        <v>10035705.882352941</v>
      </c>
      <c r="FX13" s="42">
        <v>10035705.882352941</v>
      </c>
      <c r="FY13" s="42">
        <v>10035705.882352941</v>
      </c>
      <c r="FZ13" s="42">
        <v>10035705.882352941</v>
      </c>
      <c r="GA13" s="42">
        <v>10035705.882352941</v>
      </c>
      <c r="GB13" s="42">
        <v>10035705.882352941</v>
      </c>
      <c r="GC13" s="42">
        <v>10035705.882352941</v>
      </c>
      <c r="GD13" s="42">
        <v>10035705.882352941</v>
      </c>
      <c r="GE13" s="42">
        <v>10035705.882352941</v>
      </c>
      <c r="GF13" s="42">
        <v>10035705.882352941</v>
      </c>
      <c r="GG13" s="42">
        <v>10035705.882352941</v>
      </c>
      <c r="GH13" s="42">
        <v>10035705.882352941</v>
      </c>
      <c r="GI13" s="42">
        <v>10035705.882352941</v>
      </c>
      <c r="GJ13" s="42">
        <v>10035705.882352941</v>
      </c>
      <c r="GK13" s="42">
        <v>10035705.882352941</v>
      </c>
      <c r="GL13" s="42">
        <v>10035705.882352941</v>
      </c>
      <c r="GM13" s="42">
        <v>10035705.882352941</v>
      </c>
      <c r="GN13" s="42">
        <v>10035705.882352941</v>
      </c>
      <c r="GO13" s="42">
        <v>10035705.882352941</v>
      </c>
      <c r="GP13" s="42">
        <v>10035705.882352941</v>
      </c>
      <c r="GQ13" s="42">
        <v>10035705.882352941</v>
      </c>
      <c r="GR13" s="42">
        <v>10035705.882352941</v>
      </c>
      <c r="GS13" s="42">
        <v>10035705.882352941</v>
      </c>
      <c r="GT13" s="42">
        <v>10035705.882352941</v>
      </c>
      <c r="GU13" s="42">
        <v>10035705.882352941</v>
      </c>
      <c r="GV13" s="42">
        <v>10035705.882352941</v>
      </c>
      <c r="GW13" s="42">
        <v>10035705.882352941</v>
      </c>
      <c r="GX13" s="42">
        <v>10035705.882352941</v>
      </c>
      <c r="GY13" s="42">
        <v>10035705.882352941</v>
      </c>
      <c r="GZ13" s="42">
        <v>10035705.882352941</v>
      </c>
      <c r="HA13" s="42">
        <v>10035705.882352941</v>
      </c>
      <c r="HB13" s="42">
        <v>10035705.882352941</v>
      </c>
      <c r="HC13" s="42">
        <v>10035705.882352941</v>
      </c>
    </row>
    <row r="14" spans="1:211" x14ac:dyDescent="0.25">
      <c r="A14" t="s">
        <v>36</v>
      </c>
      <c r="B14" s="42">
        <v>0</v>
      </c>
      <c r="C14" s="42">
        <v>0</v>
      </c>
      <c r="D14" s="42">
        <v>0</v>
      </c>
      <c r="E14" s="42">
        <v>0</v>
      </c>
      <c r="F14" s="42">
        <v>0</v>
      </c>
      <c r="G14" s="42">
        <v>0</v>
      </c>
      <c r="H14" s="42">
        <v>0</v>
      </c>
      <c r="I14" s="42">
        <v>0</v>
      </c>
      <c r="J14" s="42">
        <v>0</v>
      </c>
      <c r="K14" s="42">
        <v>0</v>
      </c>
      <c r="L14" s="42">
        <v>0</v>
      </c>
      <c r="M14" s="42">
        <v>0</v>
      </c>
      <c r="N14" s="42">
        <v>0</v>
      </c>
      <c r="O14" s="42">
        <v>0</v>
      </c>
      <c r="P14" s="42">
        <v>0</v>
      </c>
      <c r="Q14" s="42">
        <v>0</v>
      </c>
      <c r="R14" s="42">
        <v>0</v>
      </c>
      <c r="S14" s="42">
        <v>0</v>
      </c>
      <c r="T14" s="42">
        <v>0</v>
      </c>
      <c r="U14" s="42">
        <v>0</v>
      </c>
      <c r="V14" s="42">
        <v>0</v>
      </c>
      <c r="W14" s="42">
        <v>0</v>
      </c>
      <c r="X14" s="42">
        <v>0</v>
      </c>
      <c r="Y14" s="42">
        <v>0</v>
      </c>
      <c r="Z14" s="42">
        <v>0</v>
      </c>
      <c r="AA14" s="42">
        <v>0</v>
      </c>
      <c r="AB14" s="42">
        <v>0</v>
      </c>
      <c r="AC14" s="42">
        <v>0</v>
      </c>
      <c r="AD14" s="42">
        <v>0</v>
      </c>
      <c r="AE14" s="42">
        <v>0</v>
      </c>
      <c r="AF14" s="42">
        <v>0</v>
      </c>
      <c r="AG14" s="42">
        <v>0</v>
      </c>
      <c r="AH14" s="42">
        <v>0</v>
      </c>
      <c r="AI14" s="42">
        <v>0</v>
      </c>
      <c r="AJ14" s="42">
        <v>0</v>
      </c>
      <c r="AK14" s="42">
        <v>0</v>
      </c>
      <c r="AL14" s="42">
        <v>0</v>
      </c>
      <c r="AM14" s="42">
        <v>0</v>
      </c>
      <c r="AN14" s="42">
        <v>0</v>
      </c>
      <c r="AO14" s="42">
        <v>0</v>
      </c>
      <c r="AP14" s="42">
        <v>0</v>
      </c>
      <c r="AQ14" s="42">
        <v>0</v>
      </c>
      <c r="AR14" s="42">
        <v>0</v>
      </c>
      <c r="AS14" s="42">
        <v>0</v>
      </c>
      <c r="AT14" s="42">
        <v>0</v>
      </c>
      <c r="AU14" s="42">
        <v>0</v>
      </c>
      <c r="AV14" s="42">
        <v>0</v>
      </c>
      <c r="AW14" s="42">
        <v>0</v>
      </c>
      <c r="AX14" s="42">
        <v>0</v>
      </c>
      <c r="AY14" s="42">
        <v>0</v>
      </c>
      <c r="AZ14" s="42">
        <v>0</v>
      </c>
      <c r="BA14" s="42">
        <v>0</v>
      </c>
      <c r="BB14" s="42">
        <v>0</v>
      </c>
      <c r="BC14" s="42">
        <v>0</v>
      </c>
      <c r="BD14" s="42">
        <v>0</v>
      </c>
      <c r="BE14" s="42">
        <v>0</v>
      </c>
      <c r="BF14" s="42">
        <v>0</v>
      </c>
      <c r="BG14" s="42">
        <v>0</v>
      </c>
      <c r="BH14" s="42">
        <v>0</v>
      </c>
      <c r="BI14" s="42">
        <v>0</v>
      </c>
      <c r="BJ14" s="42">
        <v>0</v>
      </c>
      <c r="BK14" s="42">
        <v>0</v>
      </c>
      <c r="BL14" s="42">
        <v>0</v>
      </c>
      <c r="BM14" s="42">
        <v>0</v>
      </c>
      <c r="BN14" s="42">
        <v>0</v>
      </c>
      <c r="BO14" s="42">
        <v>0</v>
      </c>
      <c r="BP14" s="42">
        <v>0</v>
      </c>
      <c r="BQ14" s="42">
        <v>0</v>
      </c>
      <c r="BR14" s="42">
        <v>0</v>
      </c>
      <c r="BS14" s="42">
        <v>0</v>
      </c>
      <c r="BT14" s="42">
        <v>0</v>
      </c>
      <c r="BU14" s="42">
        <v>0</v>
      </c>
      <c r="BV14" s="42">
        <v>0</v>
      </c>
      <c r="BW14" s="42">
        <v>0</v>
      </c>
      <c r="BX14" s="42">
        <v>0</v>
      </c>
      <c r="BY14" s="42">
        <v>0</v>
      </c>
      <c r="BZ14" s="42">
        <v>0</v>
      </c>
      <c r="CA14" s="42">
        <v>0</v>
      </c>
      <c r="CB14" s="42">
        <v>0</v>
      </c>
      <c r="CC14" s="42">
        <v>0</v>
      </c>
      <c r="CD14" s="42">
        <v>0</v>
      </c>
      <c r="CE14" s="42">
        <v>0</v>
      </c>
      <c r="CF14" s="42">
        <v>0</v>
      </c>
      <c r="CG14" s="42">
        <v>0</v>
      </c>
      <c r="CH14" s="42">
        <v>0</v>
      </c>
      <c r="CI14" s="42">
        <v>0</v>
      </c>
      <c r="CJ14" s="42">
        <v>0</v>
      </c>
      <c r="CK14" s="42">
        <v>0</v>
      </c>
      <c r="CL14" s="42">
        <v>0</v>
      </c>
      <c r="CM14" s="42">
        <v>0</v>
      </c>
      <c r="CN14" s="42">
        <v>0</v>
      </c>
      <c r="CO14" s="42">
        <v>0</v>
      </c>
      <c r="CP14" s="42">
        <v>0</v>
      </c>
      <c r="CQ14" s="42">
        <v>0</v>
      </c>
      <c r="CR14" s="42">
        <v>0</v>
      </c>
      <c r="CS14" s="42">
        <v>0</v>
      </c>
      <c r="CT14" s="42">
        <v>0</v>
      </c>
      <c r="CU14" s="42">
        <v>0</v>
      </c>
      <c r="CV14" s="42">
        <v>0</v>
      </c>
      <c r="CW14" s="42">
        <v>0</v>
      </c>
      <c r="CX14" s="42">
        <v>0</v>
      </c>
      <c r="CY14" s="42">
        <v>0</v>
      </c>
      <c r="CZ14" s="42">
        <v>0</v>
      </c>
      <c r="DA14" s="42">
        <v>0</v>
      </c>
      <c r="DB14" s="42">
        <v>0</v>
      </c>
      <c r="DC14" s="42">
        <v>0</v>
      </c>
      <c r="DD14" s="42">
        <v>0</v>
      </c>
      <c r="DE14" s="42">
        <v>0</v>
      </c>
      <c r="DF14" s="42">
        <v>0</v>
      </c>
      <c r="DG14" s="42">
        <v>0</v>
      </c>
      <c r="DH14" s="42">
        <v>0</v>
      </c>
      <c r="DI14" s="42">
        <v>0</v>
      </c>
      <c r="DJ14" s="42">
        <v>0</v>
      </c>
      <c r="DK14" s="42">
        <v>0</v>
      </c>
      <c r="DL14" s="42">
        <v>0</v>
      </c>
      <c r="DM14" s="42">
        <v>0</v>
      </c>
      <c r="DN14" s="42">
        <v>0</v>
      </c>
      <c r="DO14" s="42">
        <v>0</v>
      </c>
      <c r="DP14" s="42">
        <f>'BAU Heat Rate BTU'!C10</f>
        <v>9748971.4285714291</v>
      </c>
      <c r="DQ14" s="42">
        <v>8322292.682926829</v>
      </c>
      <c r="DR14" s="42">
        <v>8322292.682926829</v>
      </c>
      <c r="DS14" s="42">
        <v>8322292.682926829</v>
      </c>
      <c r="DT14" s="42">
        <v>8322292.682926829</v>
      </c>
      <c r="DU14" s="42">
        <v>8322292.682926829</v>
      </c>
      <c r="DV14" s="42">
        <v>8322292.682926829</v>
      </c>
      <c r="DW14" s="42">
        <v>8322292.682926829</v>
      </c>
      <c r="DX14" s="42">
        <v>8322292.682926829</v>
      </c>
      <c r="DY14" s="42">
        <v>8322292.682926829</v>
      </c>
      <c r="DZ14" s="42">
        <v>8322292.682926829</v>
      </c>
      <c r="EA14" s="42">
        <v>8322292.682926829</v>
      </c>
      <c r="EB14" s="42">
        <v>8322292.682926829</v>
      </c>
      <c r="EC14" s="42">
        <v>8322292.682926829</v>
      </c>
      <c r="ED14" s="42">
        <v>8322292.682926829</v>
      </c>
      <c r="EE14" s="42">
        <v>8322292.682926829</v>
      </c>
      <c r="EF14" s="42">
        <v>8322292.682926829</v>
      </c>
      <c r="EG14" s="42">
        <v>8322292.682926829</v>
      </c>
      <c r="EH14" s="42">
        <v>8322292.682926829</v>
      </c>
      <c r="EI14" s="42">
        <v>8322292.682926829</v>
      </c>
      <c r="EJ14" s="42">
        <v>8322292.682926829</v>
      </c>
      <c r="EK14" s="42">
        <v>8322292.682926829</v>
      </c>
      <c r="EL14" s="42">
        <v>8322292.682926829</v>
      </c>
      <c r="EM14" s="42">
        <v>8322292.682926829</v>
      </c>
      <c r="EN14" s="42">
        <v>8322292.682926829</v>
      </c>
      <c r="EO14" s="42">
        <v>8322292.682926829</v>
      </c>
      <c r="EP14" s="42">
        <v>8322292.682926829</v>
      </c>
      <c r="EQ14" s="42">
        <v>8322292.682926829</v>
      </c>
      <c r="ER14" s="42">
        <v>8322292.682926829</v>
      </c>
      <c r="ES14" s="42">
        <v>8322292.682926829</v>
      </c>
      <c r="ET14" s="42">
        <v>8322292.682926829</v>
      </c>
      <c r="EU14" s="42">
        <v>8322292.682926829</v>
      </c>
      <c r="EV14" s="42">
        <v>8322292.682926829</v>
      </c>
      <c r="EW14" s="42">
        <v>8322292.682926829</v>
      </c>
      <c r="EX14" s="42">
        <v>8322292.682926829</v>
      </c>
      <c r="EY14" s="42">
        <v>8322292.682926829</v>
      </c>
      <c r="EZ14" s="42">
        <v>8322292.682926829</v>
      </c>
      <c r="FA14" s="42">
        <v>8322292.682926829</v>
      </c>
      <c r="FB14" s="42">
        <v>8322292.682926829</v>
      </c>
      <c r="FC14" s="42">
        <v>8322292.682926829</v>
      </c>
      <c r="FD14" s="42">
        <v>8322292.682926829</v>
      </c>
      <c r="FE14" s="42">
        <v>8322292.682926829</v>
      </c>
      <c r="FF14" s="42">
        <v>8322292.682926829</v>
      </c>
      <c r="FG14" s="42">
        <v>8322292.682926829</v>
      </c>
      <c r="FH14" s="42">
        <v>8322292.682926829</v>
      </c>
      <c r="FI14" s="42">
        <v>8322292.682926829</v>
      </c>
      <c r="FJ14" s="42">
        <v>8322292.682926829</v>
      </c>
      <c r="FK14" s="42">
        <v>8322292.682926829</v>
      </c>
      <c r="FL14" s="42">
        <v>8322292.682926829</v>
      </c>
      <c r="FM14" s="42">
        <v>8322292.682926829</v>
      </c>
      <c r="FN14" s="42">
        <v>8322292.682926829</v>
      </c>
      <c r="FO14" s="42">
        <v>8322292.682926829</v>
      </c>
      <c r="FP14" s="42">
        <v>8322292.682926829</v>
      </c>
      <c r="FQ14" s="42">
        <v>8322292.682926829</v>
      </c>
      <c r="FR14" s="42">
        <v>8322292.682926829</v>
      </c>
      <c r="FS14" s="42">
        <v>8322292.682926829</v>
      </c>
      <c r="FT14" s="42">
        <v>8322292.682926829</v>
      </c>
      <c r="FU14" s="42">
        <v>8322292.682926829</v>
      </c>
      <c r="FV14" s="42">
        <v>8322292.682926829</v>
      </c>
      <c r="FW14" s="42">
        <v>8322292.682926829</v>
      </c>
      <c r="FX14" s="42">
        <v>8322292.682926829</v>
      </c>
      <c r="FY14" s="42">
        <v>8322292.682926829</v>
      </c>
      <c r="FZ14" s="42">
        <v>8322292.682926829</v>
      </c>
      <c r="GA14" s="42">
        <v>8322292.682926829</v>
      </c>
      <c r="GB14" s="42">
        <v>8322292.682926829</v>
      </c>
      <c r="GC14" s="42">
        <v>8322292.682926829</v>
      </c>
      <c r="GD14" s="42">
        <v>8322292.682926829</v>
      </c>
      <c r="GE14" s="42">
        <v>8322292.682926829</v>
      </c>
      <c r="GF14" s="42">
        <v>8322292.682926829</v>
      </c>
      <c r="GG14" s="42">
        <v>8322292.682926829</v>
      </c>
      <c r="GH14" s="42">
        <v>8322292.682926829</v>
      </c>
      <c r="GI14" s="42">
        <v>8322292.682926829</v>
      </c>
      <c r="GJ14" s="42">
        <v>8322292.682926829</v>
      </c>
      <c r="GK14" s="42">
        <v>8322292.682926829</v>
      </c>
      <c r="GL14" s="42">
        <v>8322292.682926829</v>
      </c>
      <c r="GM14" s="42">
        <v>8322292.682926829</v>
      </c>
      <c r="GN14" s="42">
        <v>8322292.682926829</v>
      </c>
      <c r="GO14" s="42">
        <v>8322292.682926829</v>
      </c>
      <c r="GP14" s="42">
        <v>8322292.682926829</v>
      </c>
      <c r="GQ14" s="42">
        <v>8322292.682926829</v>
      </c>
      <c r="GR14" s="42">
        <v>8322292.682926829</v>
      </c>
      <c r="GS14" s="42">
        <v>8322292.682926829</v>
      </c>
      <c r="GT14" s="42">
        <v>8322292.682926829</v>
      </c>
      <c r="GU14" s="42">
        <v>8322292.682926829</v>
      </c>
      <c r="GV14" s="42">
        <v>8322292.682926829</v>
      </c>
      <c r="GW14" s="42">
        <v>8322292.682926829</v>
      </c>
      <c r="GX14" s="42">
        <v>8322292.682926829</v>
      </c>
      <c r="GY14" s="42">
        <v>8322292.682926829</v>
      </c>
      <c r="GZ14" s="42">
        <v>8322292.682926829</v>
      </c>
      <c r="HA14" s="42">
        <v>8322292.682926829</v>
      </c>
      <c r="HB14" s="42">
        <v>8322292.682926829</v>
      </c>
      <c r="HC14" s="42">
        <v>8322292.682926829</v>
      </c>
    </row>
    <row r="15" spans="1:211" s="97" customFormat="1" x14ac:dyDescent="0.25">
      <c r="A15" s="97" t="s">
        <v>37</v>
      </c>
      <c r="B15" s="98">
        <v>0</v>
      </c>
      <c r="C15" s="98">
        <v>0</v>
      </c>
      <c r="D15" s="98">
        <v>0</v>
      </c>
      <c r="E15" s="98">
        <v>0</v>
      </c>
      <c r="F15" s="98">
        <v>0</v>
      </c>
      <c r="G15" s="98">
        <v>0</v>
      </c>
      <c r="H15" s="98">
        <v>0</v>
      </c>
      <c r="I15" s="98">
        <v>0</v>
      </c>
      <c r="J15" s="98">
        <v>0</v>
      </c>
      <c r="K15" s="98">
        <v>0</v>
      </c>
      <c r="L15" s="98">
        <v>0</v>
      </c>
      <c r="M15" s="98">
        <v>0</v>
      </c>
      <c r="N15" s="98">
        <v>0</v>
      </c>
      <c r="O15" s="98">
        <v>0</v>
      </c>
      <c r="P15" s="98">
        <v>0</v>
      </c>
      <c r="Q15" s="98">
        <v>0</v>
      </c>
      <c r="R15" s="98">
        <v>0</v>
      </c>
      <c r="S15" s="98">
        <v>0</v>
      </c>
      <c r="T15" s="98">
        <v>0</v>
      </c>
      <c r="U15" s="98">
        <v>0</v>
      </c>
      <c r="V15" s="98">
        <v>0</v>
      </c>
      <c r="W15" s="98">
        <v>0</v>
      </c>
      <c r="X15" s="98">
        <v>0</v>
      </c>
      <c r="Y15" s="98">
        <v>0</v>
      </c>
      <c r="Z15" s="98">
        <v>0</v>
      </c>
      <c r="AA15" s="98">
        <v>0</v>
      </c>
      <c r="AB15" s="98">
        <v>0</v>
      </c>
      <c r="AC15" s="98">
        <v>0</v>
      </c>
      <c r="AD15" s="98">
        <v>0</v>
      </c>
      <c r="AE15" s="98">
        <v>0</v>
      </c>
      <c r="AF15" s="98">
        <v>0</v>
      </c>
      <c r="AG15" s="98">
        <v>0</v>
      </c>
      <c r="AH15" s="98">
        <v>0</v>
      </c>
      <c r="AI15" s="98">
        <v>0</v>
      </c>
      <c r="AJ15" s="98">
        <v>0</v>
      </c>
      <c r="AK15" s="98">
        <v>0</v>
      </c>
      <c r="AL15" s="98">
        <v>0</v>
      </c>
      <c r="AM15" s="98">
        <v>0</v>
      </c>
      <c r="AN15" s="98">
        <v>0</v>
      </c>
      <c r="AO15" s="98">
        <v>0</v>
      </c>
      <c r="AP15" s="98">
        <v>0</v>
      </c>
      <c r="AQ15" s="98">
        <v>0</v>
      </c>
      <c r="AR15" s="98">
        <v>0</v>
      </c>
      <c r="AS15" s="98">
        <v>0</v>
      </c>
      <c r="AT15" s="98">
        <v>0</v>
      </c>
      <c r="AU15" s="98">
        <v>0</v>
      </c>
      <c r="AV15" s="98">
        <v>0</v>
      </c>
      <c r="AW15" s="98">
        <v>0</v>
      </c>
      <c r="AX15" s="98">
        <v>0</v>
      </c>
      <c r="AY15" s="98">
        <v>0</v>
      </c>
      <c r="AZ15" s="98">
        <v>0</v>
      </c>
      <c r="BA15" s="98">
        <v>0</v>
      </c>
      <c r="BB15" s="98">
        <v>0</v>
      </c>
      <c r="BC15" s="98">
        <v>0</v>
      </c>
      <c r="BD15" s="98">
        <v>0</v>
      </c>
      <c r="BE15" s="98">
        <v>0</v>
      </c>
      <c r="BF15" s="98">
        <v>0</v>
      </c>
      <c r="BG15" s="98">
        <v>0</v>
      </c>
      <c r="BH15" s="98">
        <v>0</v>
      </c>
      <c r="BI15" s="98">
        <v>0</v>
      </c>
      <c r="BJ15" s="98">
        <v>0</v>
      </c>
      <c r="BK15" s="98">
        <v>0</v>
      </c>
      <c r="BL15" s="98">
        <v>0</v>
      </c>
      <c r="BM15" s="98">
        <v>0</v>
      </c>
      <c r="BN15" s="98">
        <v>0</v>
      </c>
      <c r="BO15" s="98">
        <v>0</v>
      </c>
      <c r="BP15" s="98">
        <v>0</v>
      </c>
      <c r="BQ15" s="98">
        <v>0</v>
      </c>
      <c r="BR15" s="98">
        <v>0</v>
      </c>
      <c r="BS15" s="98">
        <v>0</v>
      </c>
      <c r="BT15" s="98">
        <v>0</v>
      </c>
      <c r="BU15" s="98">
        <v>0</v>
      </c>
      <c r="BV15" s="98">
        <v>0</v>
      </c>
      <c r="BW15" s="98">
        <v>0</v>
      </c>
      <c r="BX15" s="98">
        <v>0</v>
      </c>
      <c r="BY15" s="98">
        <v>0</v>
      </c>
      <c r="BZ15" s="98">
        <v>0</v>
      </c>
      <c r="CA15" s="98">
        <v>0</v>
      </c>
      <c r="CB15" s="98">
        <v>0</v>
      </c>
      <c r="CC15" s="98">
        <v>0</v>
      </c>
      <c r="CD15" s="98">
        <v>0</v>
      </c>
      <c r="CE15" s="98">
        <v>0</v>
      </c>
      <c r="CF15" s="98">
        <v>0</v>
      </c>
      <c r="CG15" s="98">
        <v>0</v>
      </c>
      <c r="CH15" s="98">
        <v>0</v>
      </c>
      <c r="CI15" s="98">
        <v>0</v>
      </c>
      <c r="CJ15" s="98">
        <v>0</v>
      </c>
      <c r="CK15" s="98">
        <v>0</v>
      </c>
      <c r="CL15" s="98">
        <v>0</v>
      </c>
      <c r="CM15" s="98">
        <v>0</v>
      </c>
      <c r="CN15" s="98">
        <v>0</v>
      </c>
      <c r="CO15" s="98">
        <v>0</v>
      </c>
      <c r="CP15" s="98">
        <v>0</v>
      </c>
      <c r="CQ15" s="98">
        <v>0</v>
      </c>
      <c r="CR15" s="98">
        <v>0</v>
      </c>
      <c r="CS15" s="98">
        <v>0</v>
      </c>
      <c r="CT15" s="98">
        <v>0</v>
      </c>
      <c r="CU15" s="98">
        <v>0</v>
      </c>
      <c r="CV15" s="98">
        <v>0</v>
      </c>
      <c r="CW15" s="98">
        <v>0</v>
      </c>
      <c r="CX15" s="98">
        <v>0</v>
      </c>
      <c r="CY15" s="98">
        <v>0</v>
      </c>
      <c r="CZ15" s="98">
        <v>0</v>
      </c>
      <c r="DA15" s="98">
        <v>0</v>
      </c>
      <c r="DB15" s="98">
        <v>0</v>
      </c>
      <c r="DC15" s="98">
        <v>0</v>
      </c>
      <c r="DD15" s="98">
        <v>0</v>
      </c>
      <c r="DE15" s="98">
        <v>0</v>
      </c>
      <c r="DF15" s="98">
        <v>0</v>
      </c>
      <c r="DG15" s="98">
        <v>0</v>
      </c>
      <c r="DH15" s="98">
        <v>0</v>
      </c>
      <c r="DI15" s="98">
        <v>0</v>
      </c>
      <c r="DJ15" s="98">
        <v>0</v>
      </c>
      <c r="DK15" s="98">
        <v>0</v>
      </c>
      <c r="DL15" s="98">
        <v>0</v>
      </c>
      <c r="DM15" s="98">
        <v>0</v>
      </c>
      <c r="DN15" s="98">
        <v>0</v>
      </c>
      <c r="DO15" s="98">
        <v>0</v>
      </c>
      <c r="DP15" s="98">
        <v>0</v>
      </c>
      <c r="DQ15" s="98">
        <v>0</v>
      </c>
      <c r="DR15" s="98">
        <v>0</v>
      </c>
      <c r="DS15" s="98">
        <v>0</v>
      </c>
      <c r="DT15" s="98">
        <v>0</v>
      </c>
      <c r="DU15" s="98">
        <v>0</v>
      </c>
      <c r="DV15" s="98">
        <v>0</v>
      </c>
      <c r="DW15" s="98">
        <v>0</v>
      </c>
      <c r="DX15" s="98">
        <v>0</v>
      </c>
      <c r="DY15" s="98">
        <v>0</v>
      </c>
      <c r="DZ15" s="98">
        <v>0</v>
      </c>
      <c r="EA15" s="98">
        <v>0</v>
      </c>
      <c r="EB15" s="98">
        <v>0</v>
      </c>
      <c r="EC15" s="98">
        <v>0</v>
      </c>
      <c r="ED15" s="98">
        <v>0</v>
      </c>
      <c r="EE15" s="98">
        <v>0</v>
      </c>
      <c r="EF15" s="98">
        <v>0</v>
      </c>
      <c r="EG15" s="98">
        <v>0</v>
      </c>
      <c r="EH15" s="98">
        <v>0</v>
      </c>
      <c r="EI15" s="98">
        <v>0</v>
      </c>
      <c r="EJ15" s="98">
        <v>0</v>
      </c>
      <c r="EK15" s="98">
        <v>0</v>
      </c>
      <c r="EL15" s="98">
        <v>0</v>
      </c>
      <c r="EM15" s="98">
        <v>0</v>
      </c>
      <c r="EN15" s="98">
        <v>0</v>
      </c>
      <c r="EO15" s="98">
        <v>0</v>
      </c>
      <c r="EP15" s="98">
        <v>0</v>
      </c>
      <c r="EQ15" s="98">
        <v>0</v>
      </c>
      <c r="ER15" s="98">
        <v>0</v>
      </c>
      <c r="ES15" s="98">
        <v>0</v>
      </c>
      <c r="ET15" s="98">
        <v>0</v>
      </c>
      <c r="EU15" s="98">
        <v>0</v>
      </c>
      <c r="EV15" s="98">
        <v>0</v>
      </c>
      <c r="EW15" s="98">
        <v>0</v>
      </c>
      <c r="EX15" s="98">
        <v>0</v>
      </c>
      <c r="EY15" s="98">
        <v>0</v>
      </c>
      <c r="EZ15" s="98">
        <v>0</v>
      </c>
      <c r="FA15" s="98">
        <v>0</v>
      </c>
      <c r="FB15" s="98">
        <v>0</v>
      </c>
      <c r="FC15" s="98">
        <v>0</v>
      </c>
      <c r="FD15" s="98">
        <v>0</v>
      </c>
      <c r="FE15" s="98">
        <v>0</v>
      </c>
      <c r="FF15" s="98">
        <v>0</v>
      </c>
      <c r="FG15" s="98">
        <v>0</v>
      </c>
      <c r="FH15" s="98">
        <v>0</v>
      </c>
      <c r="FI15" s="98">
        <v>0</v>
      </c>
      <c r="FJ15" s="98">
        <v>0</v>
      </c>
      <c r="FK15" s="98">
        <v>0</v>
      </c>
      <c r="FL15" s="98">
        <v>0</v>
      </c>
      <c r="FM15" s="98">
        <v>0</v>
      </c>
      <c r="FN15" s="98">
        <v>0</v>
      </c>
      <c r="FO15" s="98">
        <v>0</v>
      </c>
      <c r="FP15" s="98">
        <v>0</v>
      </c>
      <c r="FQ15" s="98">
        <v>0</v>
      </c>
      <c r="FR15" s="98">
        <v>0</v>
      </c>
      <c r="FS15" s="98">
        <v>0</v>
      </c>
      <c r="FT15" s="98">
        <v>0</v>
      </c>
      <c r="FU15" s="98">
        <v>0</v>
      </c>
      <c r="FV15" s="98">
        <v>0</v>
      </c>
      <c r="FW15" s="98">
        <v>0</v>
      </c>
      <c r="FX15" s="98">
        <v>0</v>
      </c>
      <c r="FY15" s="98">
        <v>0</v>
      </c>
      <c r="FZ15" s="98">
        <v>0</v>
      </c>
      <c r="GA15" s="98">
        <v>0</v>
      </c>
      <c r="GB15" s="98">
        <v>0</v>
      </c>
      <c r="GC15" s="98">
        <v>0</v>
      </c>
      <c r="GD15" s="98">
        <v>0</v>
      </c>
      <c r="GE15" s="98">
        <v>0</v>
      </c>
      <c r="GF15" s="98">
        <v>0</v>
      </c>
      <c r="GG15" s="98">
        <v>0</v>
      </c>
      <c r="GH15" s="98">
        <v>0</v>
      </c>
      <c r="GI15" s="98">
        <v>0</v>
      </c>
      <c r="GJ15" s="98">
        <v>0</v>
      </c>
      <c r="GK15" s="98">
        <v>0</v>
      </c>
      <c r="GL15" s="98">
        <v>0</v>
      </c>
      <c r="GM15" s="98">
        <v>0</v>
      </c>
      <c r="GN15" s="98">
        <v>0</v>
      </c>
      <c r="GO15" s="98">
        <v>0</v>
      </c>
      <c r="GP15" s="98">
        <v>0</v>
      </c>
      <c r="GQ15" s="98">
        <v>0</v>
      </c>
      <c r="GR15" s="98">
        <v>0</v>
      </c>
      <c r="GS15" s="98">
        <v>0</v>
      </c>
      <c r="GT15" s="98">
        <v>0</v>
      </c>
      <c r="GU15" s="98">
        <v>0</v>
      </c>
      <c r="GV15" s="98">
        <v>0</v>
      </c>
      <c r="GW15" s="98">
        <v>0</v>
      </c>
      <c r="GX15" s="98">
        <v>0</v>
      </c>
      <c r="GY15" s="98">
        <v>0</v>
      </c>
      <c r="GZ15" s="98">
        <v>0</v>
      </c>
      <c r="HA15" s="98">
        <v>0</v>
      </c>
      <c r="HB15" s="98">
        <v>0</v>
      </c>
      <c r="HC15" s="98">
        <v>0</v>
      </c>
    </row>
    <row r="16" spans="1:211" x14ac:dyDescent="0.25">
      <c r="A16" t="s">
        <v>38</v>
      </c>
      <c r="B16" s="42">
        <v>0</v>
      </c>
      <c r="C16" s="42">
        <v>0</v>
      </c>
      <c r="D16" s="42">
        <v>0</v>
      </c>
      <c r="E16" s="42">
        <v>0</v>
      </c>
      <c r="F16" s="42">
        <v>0</v>
      </c>
      <c r="G16" s="42">
        <v>0</v>
      </c>
      <c r="H16" s="42">
        <v>0</v>
      </c>
      <c r="I16" s="42">
        <v>0</v>
      </c>
      <c r="J16" s="42">
        <v>0</v>
      </c>
      <c r="K16" s="42">
        <v>0</v>
      </c>
      <c r="L16" s="42">
        <v>0</v>
      </c>
      <c r="M16" s="42">
        <v>0</v>
      </c>
      <c r="N16" s="42">
        <v>0</v>
      </c>
      <c r="O16" s="42">
        <v>0</v>
      </c>
      <c r="P16" s="42">
        <v>0</v>
      </c>
      <c r="Q16" s="42">
        <v>0</v>
      </c>
      <c r="R16" s="42">
        <v>0</v>
      </c>
      <c r="S16" s="42">
        <v>0</v>
      </c>
      <c r="T16" s="42">
        <v>0</v>
      </c>
      <c r="U16" s="42">
        <v>0</v>
      </c>
      <c r="V16" s="42">
        <v>0</v>
      </c>
      <c r="W16" s="42">
        <v>0</v>
      </c>
      <c r="X16" s="42">
        <v>0</v>
      </c>
      <c r="Y16" s="42">
        <v>0</v>
      </c>
      <c r="Z16" s="42">
        <v>0</v>
      </c>
      <c r="AA16" s="42">
        <v>0</v>
      </c>
      <c r="AB16" s="42">
        <v>0</v>
      </c>
      <c r="AC16" s="42">
        <v>0</v>
      </c>
      <c r="AD16" s="42">
        <v>0</v>
      </c>
      <c r="AE16" s="42">
        <v>0</v>
      </c>
      <c r="AF16" s="42">
        <v>0</v>
      </c>
      <c r="AG16" s="42">
        <v>0</v>
      </c>
      <c r="AH16" s="42">
        <v>0</v>
      </c>
      <c r="AI16" s="42">
        <v>0</v>
      </c>
      <c r="AJ16" s="42">
        <v>0</v>
      </c>
      <c r="AK16" s="42">
        <v>0</v>
      </c>
      <c r="AL16" s="42">
        <v>0</v>
      </c>
      <c r="AM16" s="42">
        <v>0</v>
      </c>
      <c r="AN16" s="42">
        <v>0</v>
      </c>
      <c r="AO16" s="42">
        <v>0</v>
      </c>
      <c r="AP16" s="42">
        <v>0</v>
      </c>
      <c r="AQ16" s="42">
        <v>0</v>
      </c>
      <c r="AR16" s="42">
        <v>0</v>
      </c>
      <c r="AS16" s="42">
        <v>0</v>
      </c>
      <c r="AT16" s="42">
        <v>0</v>
      </c>
      <c r="AU16" s="42">
        <v>0</v>
      </c>
      <c r="AV16" s="42">
        <v>0</v>
      </c>
      <c r="AW16" s="42">
        <v>0</v>
      </c>
      <c r="AX16" s="42">
        <v>0</v>
      </c>
      <c r="AY16" s="42">
        <v>0</v>
      </c>
      <c r="AZ16" s="42">
        <v>0</v>
      </c>
      <c r="BA16" s="42">
        <v>0</v>
      </c>
      <c r="BB16" s="42">
        <v>0</v>
      </c>
      <c r="BC16" s="42">
        <v>0</v>
      </c>
      <c r="BD16" s="42">
        <v>0</v>
      </c>
      <c r="BE16" s="42">
        <v>0</v>
      </c>
      <c r="BF16" s="42">
        <v>0</v>
      </c>
      <c r="BG16" s="42">
        <v>0</v>
      </c>
      <c r="BH16" s="42">
        <v>0</v>
      </c>
      <c r="BI16" s="42">
        <v>0</v>
      </c>
      <c r="BJ16" s="42">
        <v>0</v>
      </c>
      <c r="BK16" s="42">
        <v>0</v>
      </c>
      <c r="BL16" s="42">
        <v>0</v>
      </c>
      <c r="BM16" s="42">
        <v>0</v>
      </c>
      <c r="BN16" s="42">
        <v>0</v>
      </c>
      <c r="BO16" s="42">
        <v>0</v>
      </c>
      <c r="BP16" s="42">
        <v>0</v>
      </c>
      <c r="BQ16" s="42">
        <v>0</v>
      </c>
      <c r="BR16" s="42">
        <v>0</v>
      </c>
      <c r="BS16" s="42">
        <v>0</v>
      </c>
      <c r="BT16" s="42">
        <v>0</v>
      </c>
      <c r="BU16" s="42">
        <v>0</v>
      </c>
      <c r="BV16" s="42">
        <v>0</v>
      </c>
      <c r="BW16" s="42">
        <v>0</v>
      </c>
      <c r="BX16" s="42">
        <v>0</v>
      </c>
      <c r="BY16" s="42">
        <v>0</v>
      </c>
      <c r="BZ16" s="42">
        <v>0</v>
      </c>
      <c r="CA16" s="42">
        <v>0</v>
      </c>
      <c r="CB16" s="42">
        <v>0</v>
      </c>
      <c r="CC16" s="42">
        <v>0</v>
      </c>
      <c r="CD16" s="42">
        <v>0</v>
      </c>
      <c r="CE16" s="42">
        <v>0</v>
      </c>
      <c r="CF16" s="42">
        <v>0</v>
      </c>
      <c r="CG16" s="42">
        <v>0</v>
      </c>
      <c r="CH16" s="42">
        <v>0</v>
      </c>
      <c r="CI16" s="42">
        <v>0</v>
      </c>
      <c r="CJ16" s="42">
        <v>0</v>
      </c>
      <c r="CK16" s="42">
        <v>0</v>
      </c>
      <c r="CL16" s="42">
        <v>0</v>
      </c>
      <c r="CM16" s="42">
        <v>0</v>
      </c>
      <c r="CN16" s="42">
        <v>0</v>
      </c>
      <c r="CO16" s="42">
        <v>0</v>
      </c>
      <c r="CP16" s="42">
        <v>0</v>
      </c>
      <c r="CQ16" s="42">
        <v>0</v>
      </c>
      <c r="CR16" s="42">
        <v>0</v>
      </c>
      <c r="CS16" s="42">
        <v>0</v>
      </c>
      <c r="CT16" s="42">
        <v>0</v>
      </c>
      <c r="CU16" s="42">
        <v>0</v>
      </c>
      <c r="CV16" s="42">
        <v>0</v>
      </c>
      <c r="CW16" s="42">
        <v>0</v>
      </c>
      <c r="CX16" s="42">
        <v>0</v>
      </c>
      <c r="CY16" s="42">
        <v>0</v>
      </c>
      <c r="CZ16" s="42">
        <v>0</v>
      </c>
      <c r="DA16" s="42">
        <v>0</v>
      </c>
      <c r="DB16" s="42">
        <v>0</v>
      </c>
      <c r="DC16" s="42">
        <v>0</v>
      </c>
      <c r="DD16" s="42">
        <v>0</v>
      </c>
      <c r="DE16" s="42">
        <v>0</v>
      </c>
      <c r="DF16" s="42">
        <v>0</v>
      </c>
      <c r="DG16" s="42">
        <v>0</v>
      </c>
      <c r="DH16" s="42">
        <v>0</v>
      </c>
      <c r="DI16" s="42">
        <v>0</v>
      </c>
      <c r="DJ16" s="42">
        <v>0</v>
      </c>
      <c r="DK16" s="42">
        <v>0</v>
      </c>
      <c r="DL16" s="42">
        <v>0</v>
      </c>
      <c r="DM16" s="42">
        <v>0</v>
      </c>
      <c r="DN16" s="42">
        <v>0</v>
      </c>
      <c r="DO16" s="42">
        <v>0</v>
      </c>
      <c r="DP16" s="42">
        <f>'BAU Heat Rate BTU'!C12</f>
        <v>9748971.4285714291</v>
      </c>
      <c r="DQ16" s="42">
        <v>9748971.4285714291</v>
      </c>
      <c r="DR16" s="42">
        <v>9748971.4285714291</v>
      </c>
      <c r="DS16" s="42">
        <v>9748971.4285714291</v>
      </c>
      <c r="DT16" s="42">
        <v>9748971.4285714291</v>
      </c>
      <c r="DU16" s="42">
        <v>9748971.4285714291</v>
      </c>
      <c r="DV16" s="42">
        <v>9748971.4285714291</v>
      </c>
      <c r="DW16" s="42">
        <v>9748971.4285714291</v>
      </c>
      <c r="DX16" s="42">
        <v>9748971.4285714291</v>
      </c>
      <c r="DY16" s="42">
        <v>9748971.4285714291</v>
      </c>
      <c r="DZ16" s="42">
        <v>9748971.4285714291</v>
      </c>
      <c r="EA16" s="42">
        <v>9748971.4285714291</v>
      </c>
      <c r="EB16" s="42">
        <v>9748971.4285714291</v>
      </c>
      <c r="EC16" s="42">
        <v>9748971.4285714291</v>
      </c>
      <c r="ED16" s="42">
        <v>9748971.4285714291</v>
      </c>
      <c r="EE16" s="42">
        <v>9748971.4285714291</v>
      </c>
      <c r="EF16" s="42">
        <v>9748971.4285714291</v>
      </c>
      <c r="EG16" s="42">
        <v>9748971.4285714291</v>
      </c>
      <c r="EH16" s="42">
        <v>9748971.4285714291</v>
      </c>
      <c r="EI16" s="42">
        <v>9748971.4285714291</v>
      </c>
      <c r="EJ16" s="42">
        <v>9748971.4285714291</v>
      </c>
      <c r="EK16" s="42">
        <v>9748971.4285714291</v>
      </c>
      <c r="EL16" s="42">
        <v>9748971.4285714291</v>
      </c>
      <c r="EM16" s="42">
        <v>9748971.4285714291</v>
      </c>
      <c r="EN16" s="42">
        <v>9748971.4285714291</v>
      </c>
      <c r="EO16" s="42">
        <v>9748971.4285714291</v>
      </c>
      <c r="EP16" s="42">
        <v>9748971.4285714291</v>
      </c>
      <c r="EQ16" s="42">
        <v>9748971.4285714291</v>
      </c>
      <c r="ER16" s="42">
        <v>9748971.4285714291</v>
      </c>
      <c r="ES16" s="42">
        <v>9748971.4285714291</v>
      </c>
      <c r="ET16" s="42">
        <v>9748971.4285714291</v>
      </c>
      <c r="EU16" s="42">
        <v>9748971.4285714291</v>
      </c>
      <c r="EV16" s="42">
        <v>9748971.4285714291</v>
      </c>
      <c r="EW16" s="42">
        <v>9748971.4285714291</v>
      </c>
      <c r="EX16" s="42">
        <v>9748971.4285714291</v>
      </c>
      <c r="EY16" s="42">
        <v>9748971.4285714291</v>
      </c>
      <c r="EZ16" s="42">
        <v>9748971.4285714291</v>
      </c>
      <c r="FA16" s="42">
        <v>9748971.4285714291</v>
      </c>
      <c r="FB16" s="42">
        <v>9748971.4285714291</v>
      </c>
      <c r="FC16" s="42">
        <v>9748971.4285714291</v>
      </c>
      <c r="FD16" s="42">
        <v>9748971.4285714291</v>
      </c>
      <c r="FE16" s="42">
        <v>9748971.4285714291</v>
      </c>
      <c r="FF16" s="42">
        <v>9748971.4285714291</v>
      </c>
      <c r="FG16" s="42">
        <v>9748971.4285714291</v>
      </c>
      <c r="FH16" s="42">
        <v>9748971.4285714291</v>
      </c>
      <c r="FI16" s="42">
        <v>9748971.4285714291</v>
      </c>
      <c r="FJ16" s="42">
        <v>9748971.4285714291</v>
      </c>
      <c r="FK16" s="42">
        <v>9748971.4285714291</v>
      </c>
      <c r="FL16" s="42">
        <v>9748971.4285714291</v>
      </c>
      <c r="FM16" s="42">
        <v>9748971.4285714291</v>
      </c>
      <c r="FN16" s="42">
        <v>9748971.4285714291</v>
      </c>
      <c r="FO16" s="42">
        <v>9748971.4285714291</v>
      </c>
      <c r="FP16" s="42">
        <v>9748971.4285714291</v>
      </c>
      <c r="FQ16" s="42">
        <v>9748971.4285714291</v>
      </c>
      <c r="FR16" s="42">
        <v>9748971.4285714291</v>
      </c>
      <c r="FS16" s="42">
        <v>9748971.4285714291</v>
      </c>
      <c r="FT16" s="42">
        <v>9748971.4285714291</v>
      </c>
      <c r="FU16" s="42">
        <v>9748971.4285714291</v>
      </c>
      <c r="FV16" s="42">
        <v>9748971.4285714291</v>
      </c>
      <c r="FW16" s="42">
        <v>9748971.4285714291</v>
      </c>
      <c r="FX16" s="42">
        <v>9748971.4285714291</v>
      </c>
      <c r="FY16" s="42">
        <v>9748971.4285714291</v>
      </c>
      <c r="FZ16" s="42">
        <v>9748971.4285714291</v>
      </c>
      <c r="GA16" s="42">
        <v>9748971.4285714291</v>
      </c>
      <c r="GB16" s="42">
        <v>9748971.4285714291</v>
      </c>
      <c r="GC16" s="42">
        <v>9748971.4285714291</v>
      </c>
      <c r="GD16" s="42">
        <v>9748971.4285714291</v>
      </c>
      <c r="GE16" s="42">
        <v>9748971.4285714291</v>
      </c>
      <c r="GF16" s="42">
        <v>9748971.4285714291</v>
      </c>
      <c r="GG16" s="42">
        <v>9748971.4285714291</v>
      </c>
      <c r="GH16" s="42">
        <v>9748971.4285714291</v>
      </c>
      <c r="GI16" s="42">
        <v>9748971.4285714291</v>
      </c>
      <c r="GJ16" s="42">
        <v>9748971.4285714291</v>
      </c>
      <c r="GK16" s="42">
        <v>9748971.4285714291</v>
      </c>
      <c r="GL16" s="42">
        <v>9748971.4285714291</v>
      </c>
      <c r="GM16" s="42">
        <v>9748971.4285714291</v>
      </c>
      <c r="GN16" s="42">
        <v>9748971.4285714291</v>
      </c>
      <c r="GO16" s="42">
        <v>9748971.4285714291</v>
      </c>
      <c r="GP16" s="42">
        <v>9748971.4285714291</v>
      </c>
      <c r="GQ16" s="42">
        <v>9748971.4285714291</v>
      </c>
      <c r="GR16" s="42">
        <v>9748971.4285714291</v>
      </c>
      <c r="GS16" s="42">
        <v>9748971.4285714291</v>
      </c>
      <c r="GT16" s="42">
        <v>9748971.4285714291</v>
      </c>
      <c r="GU16" s="42">
        <v>9748971.4285714291</v>
      </c>
      <c r="GV16" s="42">
        <v>9748971.4285714291</v>
      </c>
      <c r="GW16" s="42">
        <v>9748971.4285714291</v>
      </c>
      <c r="GX16" s="42">
        <v>9748971.4285714291</v>
      </c>
      <c r="GY16" s="42">
        <v>9748971.4285714291</v>
      </c>
      <c r="GZ16" s="42">
        <v>9748971.4285714291</v>
      </c>
      <c r="HA16" s="42">
        <v>9748971.4285714291</v>
      </c>
      <c r="HB16" s="42">
        <v>9748971.4285714291</v>
      </c>
      <c r="HC16" s="42">
        <v>9748971.4285714291</v>
      </c>
    </row>
    <row r="17" spans="1:211" x14ac:dyDescent="0.25">
      <c r="A17" t="s">
        <v>86</v>
      </c>
      <c r="B17" s="42">
        <v>0</v>
      </c>
      <c r="C17" s="42">
        <v>0</v>
      </c>
      <c r="D17" s="42">
        <v>0</v>
      </c>
      <c r="E17" s="42">
        <v>0</v>
      </c>
      <c r="F17" s="42">
        <v>0</v>
      </c>
      <c r="G17" s="42">
        <v>0</v>
      </c>
      <c r="H17" s="42">
        <v>0</v>
      </c>
      <c r="I17" s="42">
        <v>0</v>
      </c>
      <c r="J17" s="42">
        <v>0</v>
      </c>
      <c r="K17" s="42">
        <v>0</v>
      </c>
      <c r="L17" s="42">
        <v>0</v>
      </c>
      <c r="M17" s="42">
        <v>0</v>
      </c>
      <c r="N17" s="42">
        <v>0</v>
      </c>
      <c r="O17" s="42">
        <v>0</v>
      </c>
      <c r="P17" s="42">
        <v>0</v>
      </c>
      <c r="Q17" s="42">
        <v>0</v>
      </c>
      <c r="R17" s="42">
        <v>0</v>
      </c>
      <c r="S17" s="42">
        <v>0</v>
      </c>
      <c r="T17" s="42">
        <v>0</v>
      </c>
      <c r="U17" s="42">
        <v>0</v>
      </c>
      <c r="V17" s="42">
        <v>0</v>
      </c>
      <c r="W17" s="42">
        <v>0</v>
      </c>
      <c r="X17" s="42">
        <v>0</v>
      </c>
      <c r="Y17" s="42">
        <v>0</v>
      </c>
      <c r="Z17" s="42">
        <v>0</v>
      </c>
      <c r="AA17" s="42">
        <v>0</v>
      </c>
      <c r="AB17" s="42">
        <v>0</v>
      </c>
      <c r="AC17" s="42">
        <v>0</v>
      </c>
      <c r="AD17" s="42">
        <v>0</v>
      </c>
      <c r="AE17" s="42">
        <v>0</v>
      </c>
      <c r="AF17" s="42">
        <v>0</v>
      </c>
      <c r="AG17" s="42">
        <v>0</v>
      </c>
      <c r="AH17" s="42">
        <v>0</v>
      </c>
      <c r="AI17" s="42">
        <v>0</v>
      </c>
      <c r="AJ17" s="42">
        <v>0</v>
      </c>
      <c r="AK17" s="42">
        <v>0</v>
      </c>
      <c r="AL17" s="42">
        <v>0</v>
      </c>
      <c r="AM17" s="42">
        <v>0</v>
      </c>
      <c r="AN17" s="42">
        <v>0</v>
      </c>
      <c r="AO17" s="42">
        <v>0</v>
      </c>
      <c r="AP17" s="42">
        <v>0</v>
      </c>
      <c r="AQ17" s="42">
        <v>0</v>
      </c>
      <c r="AR17" s="42">
        <v>0</v>
      </c>
      <c r="AS17" s="42">
        <v>0</v>
      </c>
      <c r="AT17" s="42">
        <v>0</v>
      </c>
      <c r="AU17" s="42">
        <v>0</v>
      </c>
      <c r="AV17" s="42">
        <v>0</v>
      </c>
      <c r="AW17" s="42">
        <v>0</v>
      </c>
      <c r="AX17" s="42">
        <v>0</v>
      </c>
      <c r="AY17" s="42">
        <v>0</v>
      </c>
      <c r="AZ17" s="42">
        <v>0</v>
      </c>
      <c r="BA17" s="42">
        <v>0</v>
      </c>
      <c r="BB17" s="42">
        <v>0</v>
      </c>
      <c r="BC17" s="42">
        <v>0</v>
      </c>
      <c r="BD17" s="42">
        <v>0</v>
      </c>
      <c r="BE17" s="42">
        <v>0</v>
      </c>
      <c r="BF17" s="42">
        <v>0</v>
      </c>
      <c r="BG17" s="42">
        <v>0</v>
      </c>
      <c r="BH17" s="42">
        <v>0</v>
      </c>
      <c r="BI17" s="42">
        <v>0</v>
      </c>
      <c r="BJ17" s="42">
        <v>0</v>
      </c>
      <c r="BK17" s="42">
        <v>0</v>
      </c>
      <c r="BL17" s="42">
        <v>0</v>
      </c>
      <c r="BM17" s="42">
        <v>0</v>
      </c>
      <c r="BN17" s="42">
        <v>0</v>
      </c>
      <c r="BO17" s="42">
        <v>0</v>
      </c>
      <c r="BP17" s="42">
        <v>0</v>
      </c>
      <c r="BQ17" s="42">
        <v>0</v>
      </c>
      <c r="BR17" s="42">
        <v>0</v>
      </c>
      <c r="BS17" s="42">
        <v>0</v>
      </c>
      <c r="BT17" s="42">
        <v>0</v>
      </c>
      <c r="BU17" s="42">
        <v>0</v>
      </c>
      <c r="BV17" s="42">
        <v>0</v>
      </c>
      <c r="BW17" s="42">
        <v>0</v>
      </c>
      <c r="BX17" s="42">
        <v>0</v>
      </c>
      <c r="BY17" s="42">
        <v>0</v>
      </c>
      <c r="BZ17" s="42">
        <v>0</v>
      </c>
      <c r="CA17" s="42">
        <v>0</v>
      </c>
      <c r="CB17" s="42">
        <v>0</v>
      </c>
      <c r="CC17" s="42">
        <v>0</v>
      </c>
      <c r="CD17" s="42">
        <v>0</v>
      </c>
      <c r="CE17" s="42">
        <v>0</v>
      </c>
      <c r="CF17" s="42">
        <v>0</v>
      </c>
      <c r="CG17" s="42">
        <v>0</v>
      </c>
      <c r="CH17" s="42">
        <v>0</v>
      </c>
      <c r="CI17" s="42">
        <v>0</v>
      </c>
      <c r="CJ17" s="42">
        <v>0</v>
      </c>
      <c r="CK17" s="42">
        <v>0</v>
      </c>
      <c r="CL17" s="42">
        <v>0</v>
      </c>
      <c r="CM17" s="42">
        <v>0</v>
      </c>
      <c r="CN17" s="42">
        <v>0</v>
      </c>
      <c r="CO17" s="42">
        <v>0</v>
      </c>
      <c r="CP17" s="42">
        <v>0</v>
      </c>
      <c r="CQ17" s="42">
        <v>0</v>
      </c>
      <c r="CR17" s="42">
        <v>0</v>
      </c>
      <c r="CS17" s="42">
        <v>0</v>
      </c>
      <c r="CT17" s="42">
        <v>0</v>
      </c>
      <c r="CU17" s="42">
        <v>0</v>
      </c>
      <c r="CV17" s="42">
        <v>0</v>
      </c>
      <c r="CW17" s="42">
        <v>0</v>
      </c>
      <c r="CX17" s="42">
        <v>0</v>
      </c>
      <c r="CY17" s="42">
        <v>0</v>
      </c>
      <c r="CZ17" s="42">
        <v>0</v>
      </c>
      <c r="DA17" s="42">
        <v>0</v>
      </c>
      <c r="DB17" s="42">
        <v>0</v>
      </c>
      <c r="DC17" s="42">
        <v>0</v>
      </c>
      <c r="DD17" s="42">
        <v>0</v>
      </c>
      <c r="DE17" s="42">
        <v>0</v>
      </c>
      <c r="DF17" s="42">
        <v>0</v>
      </c>
      <c r="DG17" s="42">
        <v>0</v>
      </c>
      <c r="DH17" s="42">
        <v>0</v>
      </c>
      <c r="DI17" s="42">
        <v>0</v>
      </c>
      <c r="DJ17" s="42">
        <v>0</v>
      </c>
      <c r="DK17" s="42">
        <v>0</v>
      </c>
      <c r="DL17" s="42">
        <v>0</v>
      </c>
      <c r="DM17" s="42">
        <v>0</v>
      </c>
      <c r="DN17" s="42">
        <v>0</v>
      </c>
      <c r="DO17" s="42">
        <v>0</v>
      </c>
      <c r="DP17" s="42">
        <f>'BAU Heat Rate BTU'!C21</f>
        <v>0</v>
      </c>
      <c r="DQ17" s="42">
        <v>0</v>
      </c>
      <c r="DR17" s="42">
        <v>0</v>
      </c>
      <c r="DS17" s="42">
        <v>0</v>
      </c>
      <c r="DT17" s="42">
        <v>0</v>
      </c>
      <c r="DU17" s="42">
        <v>0</v>
      </c>
      <c r="DV17" s="42">
        <v>0</v>
      </c>
      <c r="DW17" s="42">
        <v>0</v>
      </c>
      <c r="DX17" s="42">
        <v>0</v>
      </c>
      <c r="DY17" s="42">
        <v>0</v>
      </c>
      <c r="DZ17" s="42">
        <v>0</v>
      </c>
      <c r="EA17" s="42">
        <v>0</v>
      </c>
      <c r="EB17" s="42">
        <v>0</v>
      </c>
      <c r="EC17" s="42">
        <v>0</v>
      </c>
      <c r="ED17" s="42">
        <v>0</v>
      </c>
      <c r="EE17" s="42">
        <v>0</v>
      </c>
      <c r="EF17" s="42">
        <v>0</v>
      </c>
      <c r="EG17" s="42">
        <v>0</v>
      </c>
      <c r="EH17" s="42">
        <v>0</v>
      </c>
      <c r="EI17" s="42">
        <v>0</v>
      </c>
      <c r="EJ17" s="42">
        <v>0</v>
      </c>
      <c r="EK17" s="42">
        <v>0</v>
      </c>
      <c r="EL17" s="42">
        <v>0</v>
      </c>
      <c r="EM17" s="42">
        <v>0</v>
      </c>
      <c r="EN17" s="42">
        <v>0</v>
      </c>
      <c r="EO17" s="42">
        <v>0</v>
      </c>
      <c r="EP17" s="42">
        <v>0</v>
      </c>
      <c r="EQ17" s="42">
        <v>0</v>
      </c>
      <c r="ER17" s="42">
        <v>0</v>
      </c>
      <c r="ES17" s="42">
        <v>0</v>
      </c>
      <c r="ET17" s="42">
        <v>0</v>
      </c>
      <c r="EU17" s="42">
        <v>0</v>
      </c>
      <c r="EV17" s="42">
        <v>0</v>
      </c>
      <c r="EW17" s="42">
        <v>0</v>
      </c>
      <c r="EX17" s="42">
        <v>0</v>
      </c>
      <c r="EY17" s="42">
        <v>0</v>
      </c>
      <c r="EZ17" s="42">
        <v>0</v>
      </c>
      <c r="FA17" s="42">
        <v>0</v>
      </c>
      <c r="FB17" s="42">
        <v>0</v>
      </c>
      <c r="FC17" s="42">
        <v>0</v>
      </c>
      <c r="FD17" s="42">
        <v>0</v>
      </c>
      <c r="FE17" s="42">
        <v>0</v>
      </c>
      <c r="FF17" s="42">
        <v>0</v>
      </c>
      <c r="FG17" s="42">
        <v>0</v>
      </c>
      <c r="FH17" s="42">
        <v>0</v>
      </c>
      <c r="FI17" s="42">
        <v>0</v>
      </c>
      <c r="FJ17" s="42">
        <v>0</v>
      </c>
      <c r="FK17" s="42">
        <v>0</v>
      </c>
      <c r="FL17" s="42">
        <v>0</v>
      </c>
      <c r="FM17" s="42">
        <v>0</v>
      </c>
      <c r="FN17" s="42">
        <v>0</v>
      </c>
      <c r="FO17" s="42">
        <v>0</v>
      </c>
      <c r="FP17" s="42">
        <v>0</v>
      </c>
      <c r="FQ17" s="42">
        <v>0</v>
      </c>
      <c r="FR17" s="42">
        <v>0</v>
      </c>
      <c r="FS17" s="42">
        <v>0</v>
      </c>
      <c r="FT17" s="42">
        <v>0</v>
      </c>
      <c r="FU17" s="42">
        <v>0</v>
      </c>
      <c r="FV17" s="42">
        <v>0</v>
      </c>
      <c r="FW17" s="42">
        <v>0</v>
      </c>
      <c r="FX17" s="42">
        <v>0</v>
      </c>
      <c r="FY17" s="42">
        <v>0</v>
      </c>
      <c r="FZ17" s="42">
        <v>0</v>
      </c>
      <c r="GA17" s="42">
        <v>0</v>
      </c>
      <c r="GB17" s="42">
        <v>0</v>
      </c>
      <c r="GC17" s="42">
        <v>0</v>
      </c>
      <c r="GD17" s="42">
        <v>0</v>
      </c>
      <c r="GE17" s="42">
        <v>0</v>
      </c>
      <c r="GF17" s="42">
        <v>0</v>
      </c>
      <c r="GG17" s="42">
        <v>0</v>
      </c>
      <c r="GH17" s="42">
        <v>0</v>
      </c>
      <c r="GI17" s="42">
        <v>0</v>
      </c>
      <c r="GJ17" s="42">
        <v>0</v>
      </c>
      <c r="GK17" s="42">
        <v>0</v>
      </c>
      <c r="GL17" s="42">
        <v>0</v>
      </c>
      <c r="GM17" s="42">
        <v>0</v>
      </c>
      <c r="GN17" s="42">
        <v>0</v>
      </c>
      <c r="GO17" s="42">
        <v>0</v>
      </c>
      <c r="GP17" s="42">
        <v>0</v>
      </c>
      <c r="GQ17" s="42">
        <v>0</v>
      </c>
      <c r="GR17" s="42">
        <v>0</v>
      </c>
      <c r="GS17" s="42">
        <v>0</v>
      </c>
      <c r="GT17" s="42">
        <v>0</v>
      </c>
      <c r="GU17" s="42">
        <v>0</v>
      </c>
      <c r="GV17" s="42">
        <v>0</v>
      </c>
      <c r="GW17" s="42">
        <v>0</v>
      </c>
      <c r="GX17" s="42">
        <v>0</v>
      </c>
      <c r="GY17" s="42">
        <v>0</v>
      </c>
      <c r="GZ17" s="42">
        <v>0</v>
      </c>
      <c r="HA17" s="42">
        <v>0</v>
      </c>
      <c r="HB17" s="42">
        <v>0</v>
      </c>
      <c r="HC17" s="42">
        <v>0</v>
      </c>
    </row>
    <row r="18" spans="1:211" x14ac:dyDescent="0.25">
      <c r="A18" t="s">
        <v>39</v>
      </c>
      <c r="B18" s="42">
        <v>0</v>
      </c>
      <c r="C18" s="42">
        <v>0</v>
      </c>
      <c r="D18" s="42">
        <v>0</v>
      </c>
      <c r="E18" s="42">
        <v>0</v>
      </c>
      <c r="F18" s="42">
        <v>0</v>
      </c>
      <c r="G18" s="42">
        <v>0</v>
      </c>
      <c r="H18" s="42">
        <v>0</v>
      </c>
      <c r="I18" s="42">
        <v>0</v>
      </c>
      <c r="J18" s="42">
        <v>0</v>
      </c>
      <c r="K18" s="42">
        <v>0</v>
      </c>
      <c r="L18" s="42">
        <v>0</v>
      </c>
      <c r="M18" s="42">
        <v>0</v>
      </c>
      <c r="N18" s="42">
        <v>0</v>
      </c>
      <c r="O18" s="42">
        <v>0</v>
      </c>
      <c r="P18" s="42">
        <v>0</v>
      </c>
      <c r="Q18" s="42">
        <v>0</v>
      </c>
      <c r="R18" s="42">
        <v>0</v>
      </c>
      <c r="S18" s="42">
        <v>0</v>
      </c>
      <c r="T18" s="42">
        <v>0</v>
      </c>
      <c r="U18" s="42">
        <v>0</v>
      </c>
      <c r="V18" s="42">
        <v>0</v>
      </c>
      <c r="W18" s="42">
        <v>0</v>
      </c>
      <c r="X18" s="42">
        <v>0</v>
      </c>
      <c r="Y18" s="42">
        <v>0</v>
      </c>
      <c r="Z18" s="42">
        <v>0</v>
      </c>
      <c r="AA18" s="42">
        <v>0</v>
      </c>
      <c r="AB18" s="42">
        <v>0</v>
      </c>
      <c r="AC18" s="42">
        <v>0</v>
      </c>
      <c r="AD18" s="42">
        <v>0</v>
      </c>
      <c r="AE18" s="42">
        <v>0</v>
      </c>
      <c r="AF18" s="42">
        <v>0</v>
      </c>
      <c r="AG18" s="42">
        <v>0</v>
      </c>
      <c r="AH18" s="42">
        <v>0</v>
      </c>
      <c r="AI18" s="42">
        <v>0</v>
      </c>
      <c r="AJ18" s="42">
        <v>0</v>
      </c>
      <c r="AK18" s="42">
        <v>0</v>
      </c>
      <c r="AL18" s="42">
        <v>0</v>
      </c>
      <c r="AM18" s="42">
        <v>0</v>
      </c>
      <c r="AN18" s="42">
        <v>0</v>
      </c>
      <c r="AO18" s="42">
        <v>0</v>
      </c>
      <c r="AP18" s="42">
        <v>0</v>
      </c>
      <c r="AQ18" s="42">
        <v>0</v>
      </c>
      <c r="AR18" s="42">
        <v>0</v>
      </c>
      <c r="AS18" s="42">
        <v>0</v>
      </c>
      <c r="AT18" s="42">
        <v>0</v>
      </c>
      <c r="AU18" s="42">
        <v>0</v>
      </c>
      <c r="AV18" s="42">
        <v>0</v>
      </c>
      <c r="AW18" s="42">
        <v>0</v>
      </c>
      <c r="AX18" s="42">
        <v>0</v>
      </c>
      <c r="AY18" s="42">
        <v>0</v>
      </c>
      <c r="AZ18" s="42">
        <v>0</v>
      </c>
      <c r="BA18" s="42">
        <v>0</v>
      </c>
      <c r="BB18" s="42">
        <v>0</v>
      </c>
      <c r="BC18" s="42">
        <v>0</v>
      </c>
      <c r="BD18" s="42">
        <v>0</v>
      </c>
      <c r="BE18" s="42">
        <v>0</v>
      </c>
      <c r="BF18" s="42">
        <v>0</v>
      </c>
      <c r="BG18" s="42">
        <v>0</v>
      </c>
      <c r="BH18" s="42">
        <v>0</v>
      </c>
      <c r="BI18" s="42">
        <v>0</v>
      </c>
      <c r="BJ18" s="42">
        <v>0</v>
      </c>
      <c r="BK18" s="42">
        <v>0</v>
      </c>
      <c r="BL18" s="42">
        <v>0</v>
      </c>
      <c r="BM18" s="42">
        <v>0</v>
      </c>
      <c r="BN18" s="42">
        <v>0</v>
      </c>
      <c r="BO18" s="42">
        <v>0</v>
      </c>
      <c r="BP18" s="42">
        <v>0</v>
      </c>
      <c r="BQ18" s="42">
        <v>0</v>
      </c>
      <c r="BR18" s="42">
        <v>0</v>
      </c>
      <c r="BS18" s="42">
        <v>0</v>
      </c>
      <c r="BT18" s="42">
        <v>0</v>
      </c>
      <c r="BU18" s="42">
        <v>0</v>
      </c>
      <c r="BV18" s="42">
        <v>0</v>
      </c>
      <c r="BW18" s="42">
        <v>0</v>
      </c>
      <c r="BX18" s="42">
        <v>0</v>
      </c>
      <c r="BY18" s="42">
        <v>0</v>
      </c>
      <c r="BZ18" s="42">
        <v>0</v>
      </c>
      <c r="CA18" s="42">
        <v>0</v>
      </c>
      <c r="CB18" s="42">
        <v>0</v>
      </c>
      <c r="CC18" s="42">
        <v>0</v>
      </c>
      <c r="CD18" s="42">
        <v>0</v>
      </c>
      <c r="CE18" s="42">
        <v>0</v>
      </c>
      <c r="CF18" s="42">
        <v>0</v>
      </c>
      <c r="CG18" s="42">
        <v>0</v>
      </c>
      <c r="CH18" s="42">
        <v>0</v>
      </c>
      <c r="CI18" s="42">
        <v>0</v>
      </c>
      <c r="CJ18" s="42">
        <v>0</v>
      </c>
      <c r="CK18" s="42">
        <v>0</v>
      </c>
      <c r="CL18" s="42">
        <v>0</v>
      </c>
      <c r="CM18" s="42">
        <v>0</v>
      </c>
      <c r="CN18" s="42">
        <v>0</v>
      </c>
      <c r="CO18" s="42">
        <v>0</v>
      </c>
      <c r="CP18" s="42">
        <v>0</v>
      </c>
      <c r="CQ18" s="42">
        <v>0</v>
      </c>
      <c r="CR18" s="42">
        <v>0</v>
      </c>
      <c r="CS18" s="42">
        <v>0</v>
      </c>
      <c r="CT18" s="42">
        <v>0</v>
      </c>
      <c r="CU18" s="42">
        <v>0</v>
      </c>
      <c r="CV18" s="42">
        <v>0</v>
      </c>
      <c r="CW18" s="42">
        <v>0</v>
      </c>
      <c r="CX18" s="42">
        <v>0</v>
      </c>
      <c r="CY18" s="42">
        <v>0</v>
      </c>
      <c r="CZ18" s="42">
        <v>0</v>
      </c>
      <c r="DA18" s="42">
        <v>0</v>
      </c>
      <c r="DB18" s="42">
        <v>0</v>
      </c>
      <c r="DC18" s="42">
        <v>0</v>
      </c>
      <c r="DD18" s="42">
        <v>0</v>
      </c>
      <c r="DE18" s="42">
        <v>0</v>
      </c>
      <c r="DF18" s="42">
        <v>0</v>
      </c>
      <c r="DG18" s="42">
        <v>0</v>
      </c>
      <c r="DH18" s="42">
        <v>0</v>
      </c>
      <c r="DI18" s="42">
        <v>0</v>
      </c>
      <c r="DJ18" s="42">
        <v>0</v>
      </c>
      <c r="DK18" s="42">
        <v>0</v>
      </c>
      <c r="DL18" s="42">
        <v>0</v>
      </c>
      <c r="DM18" s="42">
        <v>0</v>
      </c>
      <c r="DN18" s="42">
        <v>0</v>
      </c>
      <c r="DO18" s="42">
        <v>0</v>
      </c>
      <c r="DP18" s="42">
        <f>'BAU Heat Rate BTU'!C13</f>
        <v>18956333.333333332</v>
      </c>
      <c r="DQ18" s="42">
        <v>18956333.333333332</v>
      </c>
      <c r="DR18" s="42">
        <v>18956333.333333332</v>
      </c>
      <c r="DS18" s="42">
        <v>18956333.333333332</v>
      </c>
      <c r="DT18" s="42">
        <v>18956333.333333332</v>
      </c>
      <c r="DU18" s="42">
        <v>18956333.333333332</v>
      </c>
      <c r="DV18" s="42">
        <v>18956333.333333332</v>
      </c>
      <c r="DW18" s="42">
        <v>18956333.333333332</v>
      </c>
      <c r="DX18" s="42">
        <v>18956333.333333332</v>
      </c>
      <c r="DY18" s="42">
        <v>18956333.333333332</v>
      </c>
      <c r="DZ18" s="42">
        <v>18956333.333333332</v>
      </c>
      <c r="EA18" s="42">
        <v>18956333.333333332</v>
      </c>
      <c r="EB18" s="42">
        <v>18956333.333333332</v>
      </c>
      <c r="EC18" s="42">
        <v>17060700</v>
      </c>
      <c r="ED18" s="42">
        <v>17060700</v>
      </c>
      <c r="EE18" s="42">
        <v>17060700</v>
      </c>
      <c r="EF18" s="42">
        <v>17060700</v>
      </c>
      <c r="EG18" s="42">
        <v>17060700</v>
      </c>
      <c r="EH18" s="42">
        <v>17060700</v>
      </c>
      <c r="EI18" s="42">
        <v>17060700</v>
      </c>
      <c r="EJ18" s="42">
        <v>17060700</v>
      </c>
      <c r="EK18" s="42">
        <v>17060700</v>
      </c>
      <c r="EL18" s="42">
        <v>17060700</v>
      </c>
      <c r="EM18" s="42">
        <v>17060700</v>
      </c>
      <c r="EN18" s="42">
        <v>17060700</v>
      </c>
      <c r="EO18" s="42">
        <v>17060700</v>
      </c>
      <c r="EP18" s="42">
        <v>17060700</v>
      </c>
      <c r="EQ18" s="42">
        <v>17060700</v>
      </c>
      <c r="ER18" s="42">
        <v>17060700</v>
      </c>
      <c r="ES18" s="42">
        <v>17060700</v>
      </c>
      <c r="ET18" s="42">
        <v>17060700</v>
      </c>
      <c r="EU18" s="42">
        <v>17060700</v>
      </c>
      <c r="EV18" s="42">
        <v>17060700</v>
      </c>
      <c r="EW18" s="42">
        <v>17060700</v>
      </c>
      <c r="EX18" s="42">
        <v>17060700</v>
      </c>
      <c r="EY18" s="42">
        <v>17060700</v>
      </c>
      <c r="EZ18" s="42">
        <v>17060700</v>
      </c>
      <c r="FA18" s="42">
        <v>17060700</v>
      </c>
      <c r="FB18" s="42">
        <v>17060700</v>
      </c>
      <c r="FC18" s="42">
        <v>17060700</v>
      </c>
      <c r="FD18" s="42">
        <v>17060700</v>
      </c>
      <c r="FE18" s="42">
        <v>17060700</v>
      </c>
      <c r="FF18" s="42">
        <v>17060700</v>
      </c>
      <c r="FG18" s="42">
        <v>17060700</v>
      </c>
      <c r="FH18" s="42">
        <v>17060700</v>
      </c>
      <c r="FI18" s="42">
        <v>17060700</v>
      </c>
      <c r="FJ18" s="42">
        <v>17060700</v>
      </c>
      <c r="FK18" s="42">
        <v>17060700</v>
      </c>
      <c r="FL18" s="42">
        <v>17060700</v>
      </c>
      <c r="FM18" s="42">
        <v>17060700</v>
      </c>
      <c r="FN18" s="42">
        <v>17060700</v>
      </c>
      <c r="FO18" s="42">
        <v>17060700</v>
      </c>
      <c r="FP18" s="42">
        <v>17060700</v>
      </c>
      <c r="FQ18" s="42">
        <v>17060700</v>
      </c>
      <c r="FR18" s="42">
        <v>17060700</v>
      </c>
      <c r="FS18" s="42">
        <v>17060700</v>
      </c>
      <c r="FT18" s="42">
        <v>17060700</v>
      </c>
      <c r="FU18" s="42">
        <v>17060700</v>
      </c>
      <c r="FV18" s="42">
        <v>17060700</v>
      </c>
      <c r="FW18" s="42">
        <v>17060700</v>
      </c>
      <c r="FX18" s="42">
        <v>17060700</v>
      </c>
      <c r="FY18" s="42">
        <v>17060700</v>
      </c>
      <c r="FZ18" s="42">
        <v>17060700</v>
      </c>
      <c r="GA18" s="42">
        <v>17060700</v>
      </c>
      <c r="GB18" s="42">
        <v>17060700</v>
      </c>
      <c r="GC18" s="42">
        <v>17060700</v>
      </c>
      <c r="GD18" s="42">
        <v>17060700</v>
      </c>
      <c r="GE18" s="42">
        <v>17060700</v>
      </c>
      <c r="GF18" s="42">
        <v>17060700</v>
      </c>
      <c r="GG18" s="42">
        <v>17060700</v>
      </c>
      <c r="GH18" s="42">
        <v>17060700</v>
      </c>
      <c r="GI18" s="42">
        <v>17060700</v>
      </c>
      <c r="GJ18" s="42">
        <v>17060700</v>
      </c>
      <c r="GK18" s="42">
        <v>17060700</v>
      </c>
      <c r="GL18" s="42">
        <v>17060700</v>
      </c>
      <c r="GM18" s="42">
        <v>17060700</v>
      </c>
      <c r="GN18" s="42">
        <v>17060700</v>
      </c>
      <c r="GO18" s="42">
        <v>17060700</v>
      </c>
      <c r="GP18" s="42">
        <v>17060700</v>
      </c>
      <c r="GQ18" s="42">
        <v>17060700</v>
      </c>
      <c r="GR18" s="42">
        <v>17060700</v>
      </c>
      <c r="GS18" s="42">
        <v>17060700</v>
      </c>
      <c r="GT18" s="42">
        <v>17060700</v>
      </c>
      <c r="GU18" s="42">
        <v>17060700</v>
      </c>
      <c r="GV18" s="42">
        <v>17060700</v>
      </c>
      <c r="GW18" s="42">
        <v>17060700</v>
      </c>
      <c r="GX18" s="42">
        <v>17060700</v>
      </c>
      <c r="GY18" s="42">
        <v>17060700</v>
      </c>
      <c r="GZ18" s="42">
        <v>17060700</v>
      </c>
      <c r="HA18" s="42">
        <v>17060700</v>
      </c>
      <c r="HB18" s="42">
        <v>17060700</v>
      </c>
      <c r="HC18" s="42">
        <v>17060700</v>
      </c>
    </row>
    <row r="19" spans="1:211" x14ac:dyDescent="0.25">
      <c r="A19" t="s">
        <v>87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f>'BAU Heat Rate BTU'!C22</f>
        <v>9222000</v>
      </c>
      <c r="DQ19">
        <v>9222000</v>
      </c>
      <c r="DR19">
        <v>9222000</v>
      </c>
      <c r="DS19">
        <v>9222000</v>
      </c>
      <c r="DT19">
        <v>9222000</v>
      </c>
      <c r="DU19">
        <v>9222000</v>
      </c>
      <c r="DV19">
        <v>9222000</v>
      </c>
      <c r="DW19">
        <v>9222000</v>
      </c>
      <c r="DX19">
        <v>9222000</v>
      </c>
      <c r="DY19">
        <v>9222000</v>
      </c>
      <c r="DZ19">
        <v>9222000</v>
      </c>
      <c r="EA19">
        <v>9222000</v>
      </c>
      <c r="EB19">
        <v>9222000</v>
      </c>
      <c r="EC19">
        <v>9222000</v>
      </c>
      <c r="ED19">
        <v>9222000</v>
      </c>
      <c r="EE19">
        <v>9222000</v>
      </c>
      <c r="EF19">
        <v>9222000</v>
      </c>
      <c r="EG19">
        <v>9222000</v>
      </c>
      <c r="EH19">
        <v>9222000</v>
      </c>
      <c r="EI19">
        <v>9222000</v>
      </c>
      <c r="EJ19">
        <v>9222000</v>
      </c>
      <c r="EK19">
        <v>9222000</v>
      </c>
      <c r="EL19">
        <v>9222000</v>
      </c>
      <c r="EM19">
        <v>9222000</v>
      </c>
      <c r="EN19">
        <v>9222000</v>
      </c>
      <c r="EO19">
        <v>9222000</v>
      </c>
      <c r="EP19">
        <v>9222000</v>
      </c>
      <c r="EQ19">
        <v>9222000</v>
      </c>
      <c r="ER19">
        <v>9222000</v>
      </c>
      <c r="ES19">
        <v>9222000</v>
      </c>
      <c r="ET19">
        <v>9222000</v>
      </c>
      <c r="EU19">
        <v>9222000</v>
      </c>
      <c r="EV19">
        <v>9222000</v>
      </c>
      <c r="EW19">
        <v>9222000</v>
      </c>
      <c r="EX19">
        <v>9222000</v>
      </c>
      <c r="EY19">
        <v>9222000</v>
      </c>
      <c r="EZ19">
        <v>9222000</v>
      </c>
      <c r="FA19">
        <v>9222000</v>
      </c>
      <c r="FB19">
        <v>9222000</v>
      </c>
      <c r="FC19">
        <v>9222000</v>
      </c>
      <c r="FD19">
        <v>9222000</v>
      </c>
      <c r="FE19">
        <v>9222000</v>
      </c>
      <c r="FF19">
        <v>9222000</v>
      </c>
      <c r="FG19">
        <v>9222000</v>
      </c>
      <c r="FH19">
        <v>9222000</v>
      </c>
      <c r="FI19">
        <v>9222000</v>
      </c>
      <c r="FJ19">
        <v>9222000</v>
      </c>
      <c r="FK19">
        <v>9222000</v>
      </c>
      <c r="FL19">
        <v>9222000</v>
      </c>
      <c r="FM19">
        <v>9222000</v>
      </c>
      <c r="FN19">
        <v>9222000</v>
      </c>
      <c r="FO19">
        <v>9222000</v>
      </c>
      <c r="FP19">
        <v>9222000</v>
      </c>
      <c r="FQ19">
        <v>9222000</v>
      </c>
      <c r="FR19">
        <v>9222000</v>
      </c>
      <c r="FS19">
        <v>9222000</v>
      </c>
      <c r="FT19">
        <v>9222000</v>
      </c>
      <c r="FU19">
        <v>9222000</v>
      </c>
      <c r="FV19">
        <v>9222000</v>
      </c>
      <c r="FW19">
        <v>9222000</v>
      </c>
      <c r="FX19">
        <v>9222000</v>
      </c>
      <c r="FY19">
        <v>9222000</v>
      </c>
      <c r="FZ19">
        <v>9222000</v>
      </c>
      <c r="GA19">
        <v>9222000</v>
      </c>
      <c r="GB19">
        <v>9222000</v>
      </c>
      <c r="GC19">
        <v>9222000</v>
      </c>
      <c r="GD19">
        <v>9222000</v>
      </c>
      <c r="GE19">
        <v>9222000</v>
      </c>
      <c r="GF19">
        <v>9222000</v>
      </c>
      <c r="GG19">
        <v>9222000</v>
      </c>
      <c r="GH19">
        <v>9222000</v>
      </c>
      <c r="GI19">
        <v>9222000</v>
      </c>
      <c r="GJ19">
        <v>9222000</v>
      </c>
      <c r="GK19">
        <v>9222000</v>
      </c>
      <c r="GL19">
        <v>9222000</v>
      </c>
      <c r="GM19">
        <v>9222000</v>
      </c>
      <c r="GN19">
        <v>9222000</v>
      </c>
      <c r="GO19">
        <v>9222000</v>
      </c>
      <c r="GP19">
        <v>9222000</v>
      </c>
      <c r="GQ19">
        <v>9222000</v>
      </c>
      <c r="GR19">
        <v>9222000</v>
      </c>
      <c r="GS19">
        <v>9222000</v>
      </c>
      <c r="GT19">
        <v>9222000</v>
      </c>
      <c r="GU19">
        <v>9222000</v>
      </c>
      <c r="GV19">
        <v>9222000</v>
      </c>
      <c r="GW19">
        <v>9222000</v>
      </c>
      <c r="GX19">
        <v>9222000</v>
      </c>
      <c r="GY19">
        <v>9222000</v>
      </c>
      <c r="GZ19">
        <v>9222000</v>
      </c>
      <c r="HA19">
        <v>9222000</v>
      </c>
      <c r="HB19">
        <v>9222000</v>
      </c>
      <c r="HC19">
        <v>9222000</v>
      </c>
    </row>
    <row r="20" spans="1:211" x14ac:dyDescent="0.25">
      <c r="A20" t="s">
        <v>88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f>'BAU Heat Rate BTU'!C23</f>
        <v>7935209.3023255812</v>
      </c>
      <c r="DQ20">
        <v>7935209.3023255812</v>
      </c>
      <c r="DR20">
        <v>7935209.3023255812</v>
      </c>
      <c r="DS20">
        <v>7935209.3023255812</v>
      </c>
      <c r="DT20">
        <v>7935209.3023255812</v>
      </c>
      <c r="DU20">
        <v>7935209.3023255812</v>
      </c>
      <c r="DV20">
        <v>7935209.3023255812</v>
      </c>
      <c r="DW20">
        <v>7935209.3023255812</v>
      </c>
      <c r="DX20">
        <v>7935209.3023255812</v>
      </c>
      <c r="DY20">
        <v>7935209.3023255812</v>
      </c>
      <c r="DZ20">
        <v>7935209.3023255812</v>
      </c>
      <c r="EA20">
        <v>7935209.3023255812</v>
      </c>
      <c r="EB20">
        <v>7935209.3023255812</v>
      </c>
      <c r="EC20">
        <v>7935209.3023255812</v>
      </c>
      <c r="ED20">
        <v>7935209.3023255812</v>
      </c>
      <c r="EE20">
        <v>7935209.3023255812</v>
      </c>
      <c r="EF20">
        <v>7935209.3023255812</v>
      </c>
      <c r="EG20">
        <v>7935209.3023255812</v>
      </c>
      <c r="EH20">
        <v>7935209.3023255812</v>
      </c>
      <c r="EI20">
        <v>7935209.3023255812</v>
      </c>
      <c r="EJ20">
        <v>7935209.3023255812</v>
      </c>
      <c r="EK20">
        <v>7935209.3023255812</v>
      </c>
      <c r="EL20">
        <v>7935209.3023255812</v>
      </c>
      <c r="EM20">
        <v>7935209.3023255812</v>
      </c>
      <c r="EN20">
        <v>7935209.3023255812</v>
      </c>
      <c r="EO20">
        <v>7935209.3023255812</v>
      </c>
      <c r="EP20">
        <v>7935209.3023255812</v>
      </c>
      <c r="EQ20">
        <v>7935209.3023255812</v>
      </c>
      <c r="ER20">
        <v>7935209.3023255812</v>
      </c>
      <c r="ES20">
        <v>7935209.3023255812</v>
      </c>
      <c r="ET20">
        <v>7935209.3023255812</v>
      </c>
      <c r="EU20">
        <v>7935209.3023255812</v>
      </c>
      <c r="EV20">
        <v>7935209.3023255812</v>
      </c>
      <c r="EW20">
        <v>7935209.3023255812</v>
      </c>
      <c r="EX20">
        <v>7935209.3023255812</v>
      </c>
      <c r="EY20">
        <v>7935209.3023255812</v>
      </c>
      <c r="EZ20">
        <v>7935209.3023255812</v>
      </c>
      <c r="FA20">
        <v>7935209.3023255812</v>
      </c>
      <c r="FB20">
        <v>7935209.3023255812</v>
      </c>
      <c r="FC20">
        <v>7935209.3023255812</v>
      </c>
      <c r="FD20">
        <v>7935209.3023255812</v>
      </c>
      <c r="FE20">
        <v>7935209.3023255812</v>
      </c>
      <c r="FF20">
        <v>7935209.3023255812</v>
      </c>
      <c r="FG20">
        <v>7935209.3023255812</v>
      </c>
      <c r="FH20">
        <v>7935209.3023255812</v>
      </c>
      <c r="FI20">
        <v>7935209.3023255812</v>
      </c>
      <c r="FJ20">
        <v>7935209.3023255812</v>
      </c>
      <c r="FK20">
        <v>7935209.3023255812</v>
      </c>
      <c r="FL20">
        <v>7935209.3023255812</v>
      </c>
      <c r="FM20">
        <v>7935209.3023255812</v>
      </c>
      <c r="FN20">
        <v>7935209.3023255812</v>
      </c>
      <c r="FO20">
        <v>7935209.3023255812</v>
      </c>
      <c r="FP20">
        <v>7935209.3023255812</v>
      </c>
      <c r="FQ20">
        <v>7935209.3023255812</v>
      </c>
      <c r="FR20">
        <v>7935209.3023255812</v>
      </c>
      <c r="FS20">
        <v>7935209.3023255812</v>
      </c>
      <c r="FT20">
        <v>7935209.3023255812</v>
      </c>
      <c r="FU20">
        <v>7935209.3023255812</v>
      </c>
      <c r="FV20">
        <v>7935209.3023255812</v>
      </c>
      <c r="FW20">
        <v>7935209.3023255812</v>
      </c>
      <c r="FX20">
        <v>7935209.3023255812</v>
      </c>
      <c r="FY20">
        <v>7935209.3023255812</v>
      </c>
      <c r="FZ20">
        <v>7935209.3023255812</v>
      </c>
      <c r="GA20">
        <v>7935209.3023255812</v>
      </c>
      <c r="GB20">
        <v>7935209.3023255812</v>
      </c>
      <c r="GC20">
        <v>7935209.3023255812</v>
      </c>
      <c r="GD20">
        <v>7935209.3023255812</v>
      </c>
      <c r="GE20">
        <v>7935209.3023255812</v>
      </c>
      <c r="GF20">
        <v>7935209.3023255812</v>
      </c>
      <c r="GG20">
        <v>7935209.3023255812</v>
      </c>
      <c r="GH20">
        <v>7935209.3023255812</v>
      </c>
      <c r="GI20">
        <v>7935209.3023255812</v>
      </c>
      <c r="GJ20">
        <v>7935209.3023255812</v>
      </c>
      <c r="GK20">
        <v>7935209.3023255812</v>
      </c>
      <c r="GL20">
        <v>7935209.3023255812</v>
      </c>
      <c r="GM20">
        <v>7935209.3023255812</v>
      </c>
      <c r="GN20">
        <v>7935209.3023255812</v>
      </c>
      <c r="GO20">
        <v>7935209.3023255812</v>
      </c>
      <c r="GP20">
        <v>7935209.3023255812</v>
      </c>
      <c r="GQ20">
        <v>7935209.3023255812</v>
      </c>
      <c r="GR20">
        <v>7935209.3023255812</v>
      </c>
      <c r="GS20">
        <v>7935209.3023255812</v>
      </c>
      <c r="GT20">
        <v>7935209.3023255812</v>
      </c>
      <c r="GU20">
        <v>7935209.3023255812</v>
      </c>
      <c r="GV20">
        <v>7935209.3023255812</v>
      </c>
      <c r="GW20">
        <v>7935209.3023255812</v>
      </c>
      <c r="GX20">
        <v>7935209.3023255812</v>
      </c>
      <c r="GY20">
        <v>7935209.3023255812</v>
      </c>
      <c r="GZ20">
        <v>7935209.3023255812</v>
      </c>
      <c r="HA20">
        <v>7935209.3023255812</v>
      </c>
      <c r="HB20">
        <v>7935209.3023255812</v>
      </c>
      <c r="HC20">
        <v>7935209.3023255812</v>
      </c>
    </row>
    <row r="21" spans="1:211" x14ac:dyDescent="0.25">
      <c r="A21" t="s">
        <v>89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f>'BAU Heat Rate BTU'!C24</f>
        <v>12637555.555555552</v>
      </c>
      <c r="DQ21">
        <v>12637555.555555552</v>
      </c>
      <c r="DR21">
        <v>12637555.555555552</v>
      </c>
      <c r="DS21">
        <v>12637555.555555552</v>
      </c>
      <c r="DT21">
        <v>12637555.555555552</v>
      </c>
      <c r="DU21">
        <v>12637555.555555552</v>
      </c>
      <c r="DV21">
        <v>12637555.555555552</v>
      </c>
      <c r="DW21">
        <v>12637555.555555552</v>
      </c>
      <c r="DX21">
        <v>12637555.555555552</v>
      </c>
      <c r="DY21">
        <v>12637555.555555552</v>
      </c>
      <c r="DZ21">
        <v>12637555.555555552</v>
      </c>
      <c r="EA21">
        <v>12637555.555555552</v>
      </c>
      <c r="EB21">
        <v>12637555.555555552</v>
      </c>
      <c r="EC21">
        <v>12637555.555555552</v>
      </c>
      <c r="ED21">
        <v>12637555.555555552</v>
      </c>
      <c r="EE21">
        <v>12637555.555555552</v>
      </c>
      <c r="EF21">
        <v>12637555.555555552</v>
      </c>
      <c r="EG21">
        <v>12637555.555555552</v>
      </c>
      <c r="EH21">
        <v>12637555.555555552</v>
      </c>
      <c r="EI21">
        <v>12637555.555555552</v>
      </c>
      <c r="EJ21">
        <v>12637555.555555552</v>
      </c>
      <c r="EK21">
        <v>12637555.555555552</v>
      </c>
      <c r="EL21">
        <v>12637555.555555552</v>
      </c>
      <c r="EM21">
        <v>12637555.555555552</v>
      </c>
      <c r="EN21">
        <v>12637555.555555552</v>
      </c>
      <c r="EO21">
        <v>12637555.555555552</v>
      </c>
      <c r="EP21">
        <v>12637555.555555552</v>
      </c>
      <c r="EQ21">
        <v>12637555.555555552</v>
      </c>
      <c r="ER21">
        <v>12637555.555555552</v>
      </c>
      <c r="ES21">
        <v>12637555.555555552</v>
      </c>
      <c r="ET21">
        <v>12637555.555555552</v>
      </c>
      <c r="EU21">
        <v>12637555.555555552</v>
      </c>
      <c r="EV21">
        <v>12637555.555555552</v>
      </c>
      <c r="EW21">
        <v>12637555.555555552</v>
      </c>
      <c r="EX21">
        <v>12637555.555555552</v>
      </c>
      <c r="EY21">
        <v>12637555.555555552</v>
      </c>
      <c r="EZ21">
        <v>12637555.555555552</v>
      </c>
      <c r="FA21">
        <v>12637555.555555552</v>
      </c>
      <c r="FB21">
        <v>12637555.555555552</v>
      </c>
      <c r="FC21">
        <v>12637555.555555552</v>
      </c>
      <c r="FD21">
        <v>12637555.555555552</v>
      </c>
      <c r="FE21">
        <v>12637555.555555552</v>
      </c>
      <c r="FF21">
        <v>12637555.555555552</v>
      </c>
      <c r="FG21">
        <v>12637555.555555552</v>
      </c>
      <c r="FH21">
        <v>12637555.555555552</v>
      </c>
      <c r="FI21">
        <v>12637555.555555552</v>
      </c>
      <c r="FJ21">
        <v>12637555.555555552</v>
      </c>
      <c r="FK21">
        <v>12637555.555555552</v>
      </c>
      <c r="FL21">
        <v>12637555.555555552</v>
      </c>
      <c r="FM21">
        <v>12637555.555555552</v>
      </c>
      <c r="FN21">
        <v>12637555.555555552</v>
      </c>
      <c r="FO21">
        <v>12637555.555555552</v>
      </c>
      <c r="FP21">
        <v>12637555.555555552</v>
      </c>
      <c r="FQ21">
        <v>12637555.555555552</v>
      </c>
      <c r="FR21">
        <v>12637555.555555552</v>
      </c>
      <c r="FS21">
        <v>12637555.555555552</v>
      </c>
      <c r="FT21">
        <v>12637555.555555552</v>
      </c>
      <c r="FU21">
        <v>12637555.555555552</v>
      </c>
      <c r="FV21">
        <v>12637555.555555552</v>
      </c>
      <c r="FW21">
        <v>12637555.555555552</v>
      </c>
      <c r="FX21">
        <v>12637555.555555552</v>
      </c>
      <c r="FY21">
        <v>12637555.555555552</v>
      </c>
      <c r="FZ21">
        <v>12637555.555555552</v>
      </c>
      <c r="GA21">
        <v>12637555.555555552</v>
      </c>
      <c r="GB21">
        <v>12637555.555555552</v>
      </c>
      <c r="GC21">
        <v>12637555.555555552</v>
      </c>
      <c r="GD21">
        <v>12637555.555555552</v>
      </c>
      <c r="GE21">
        <v>12637555.555555552</v>
      </c>
      <c r="GF21">
        <v>12637555.555555552</v>
      </c>
      <c r="GG21">
        <v>12637555.555555552</v>
      </c>
      <c r="GH21">
        <v>12637555.555555552</v>
      </c>
      <c r="GI21">
        <v>12637555.555555552</v>
      </c>
      <c r="GJ21">
        <v>12637555.555555552</v>
      </c>
      <c r="GK21">
        <v>12637555.555555552</v>
      </c>
      <c r="GL21">
        <v>12637555.555555552</v>
      </c>
      <c r="GM21">
        <v>12637555.555555552</v>
      </c>
      <c r="GN21">
        <v>12637555.555555552</v>
      </c>
      <c r="GO21">
        <v>12637555.555555552</v>
      </c>
      <c r="GP21">
        <v>12637555.555555552</v>
      </c>
      <c r="GQ21">
        <v>12637555.555555552</v>
      </c>
      <c r="GR21">
        <v>12637555.555555552</v>
      </c>
      <c r="GS21">
        <v>12637555.555555552</v>
      </c>
      <c r="GT21">
        <v>12637555.555555552</v>
      </c>
      <c r="GU21">
        <v>12637555.555555552</v>
      </c>
      <c r="GV21">
        <v>12637555.555555552</v>
      </c>
      <c r="GW21">
        <v>12637555.555555552</v>
      </c>
      <c r="GX21">
        <v>12637555.555555552</v>
      </c>
      <c r="GY21">
        <v>12637555.555555552</v>
      </c>
      <c r="GZ21">
        <v>12637555.555555552</v>
      </c>
      <c r="HA21">
        <v>12637555.555555552</v>
      </c>
      <c r="HB21">
        <v>12637555.555555552</v>
      </c>
      <c r="HC21">
        <v>12637555.555555552</v>
      </c>
    </row>
    <row r="22" spans="1:211" x14ac:dyDescent="0.25">
      <c r="A22" t="s">
        <v>90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f>'BAU Heat Rate BTU'!C25</f>
        <v>10662937.5</v>
      </c>
      <c r="DQ22">
        <v>10662937.5</v>
      </c>
      <c r="DR22">
        <v>10662937.5</v>
      </c>
      <c r="DS22">
        <v>10662937.5</v>
      </c>
      <c r="DT22">
        <v>10662937.5</v>
      </c>
      <c r="DU22">
        <v>10662937.5</v>
      </c>
      <c r="DV22">
        <v>10662937.5</v>
      </c>
      <c r="DW22">
        <v>10662937.5</v>
      </c>
      <c r="DX22">
        <v>10662937.5</v>
      </c>
      <c r="DY22">
        <v>10662937.5</v>
      </c>
      <c r="DZ22">
        <v>10662937.5</v>
      </c>
      <c r="EA22">
        <v>10662937.5</v>
      </c>
      <c r="EB22">
        <v>10662937.5</v>
      </c>
      <c r="EC22">
        <v>10662937.5</v>
      </c>
      <c r="ED22">
        <v>10662937.5</v>
      </c>
      <c r="EE22">
        <v>10662937.5</v>
      </c>
      <c r="EF22">
        <v>10662937.5</v>
      </c>
      <c r="EG22">
        <v>10662937.5</v>
      </c>
      <c r="EH22">
        <v>10662937.5</v>
      </c>
      <c r="EI22">
        <v>10662937.5</v>
      </c>
      <c r="EJ22">
        <v>10662937.5</v>
      </c>
      <c r="EK22">
        <v>10662937.5</v>
      </c>
      <c r="EL22">
        <v>10662937.5</v>
      </c>
      <c r="EM22">
        <v>10662937.5</v>
      </c>
      <c r="EN22">
        <v>10662937.5</v>
      </c>
      <c r="EO22">
        <v>10662937.5</v>
      </c>
      <c r="EP22">
        <v>10662937.5</v>
      </c>
      <c r="EQ22">
        <v>10662937.5</v>
      </c>
      <c r="ER22">
        <v>10662937.5</v>
      </c>
      <c r="ES22">
        <v>10662937.5</v>
      </c>
      <c r="ET22">
        <v>10662937.5</v>
      </c>
      <c r="EU22">
        <v>10662937.5</v>
      </c>
      <c r="EV22">
        <v>10662937.5</v>
      </c>
      <c r="EW22">
        <v>10662937.5</v>
      </c>
      <c r="EX22">
        <v>10662937.5</v>
      </c>
      <c r="EY22">
        <v>10662937.5</v>
      </c>
      <c r="EZ22">
        <v>10662937.5</v>
      </c>
      <c r="FA22">
        <v>10662937.5</v>
      </c>
      <c r="FB22">
        <v>10662937.5</v>
      </c>
      <c r="FC22">
        <v>10662937.5</v>
      </c>
      <c r="FD22">
        <v>10662937.5</v>
      </c>
      <c r="FE22">
        <v>10662937.5</v>
      </c>
      <c r="FF22">
        <v>10662937.5</v>
      </c>
      <c r="FG22">
        <v>10662937.5</v>
      </c>
      <c r="FH22">
        <v>10662937.5</v>
      </c>
      <c r="FI22">
        <v>10662937.5</v>
      </c>
      <c r="FJ22">
        <v>10662937.5</v>
      </c>
      <c r="FK22">
        <v>10662937.5</v>
      </c>
      <c r="FL22">
        <v>10662937.5</v>
      </c>
      <c r="FM22">
        <v>10662937.5</v>
      </c>
      <c r="FN22">
        <v>10662937.5</v>
      </c>
      <c r="FO22">
        <v>10662937.5</v>
      </c>
      <c r="FP22">
        <v>10662937.5</v>
      </c>
      <c r="FQ22">
        <v>10662937.5</v>
      </c>
      <c r="FR22">
        <v>10662937.5</v>
      </c>
      <c r="FS22">
        <v>10662937.5</v>
      </c>
      <c r="FT22">
        <v>10662937.5</v>
      </c>
      <c r="FU22">
        <v>10662937.5</v>
      </c>
      <c r="FV22">
        <v>10662937.5</v>
      </c>
      <c r="FW22">
        <v>10662937.5</v>
      </c>
      <c r="FX22">
        <v>10662937.5</v>
      </c>
      <c r="FY22">
        <v>10662937.5</v>
      </c>
      <c r="FZ22">
        <v>10662937.5</v>
      </c>
      <c r="GA22">
        <v>10662937.5</v>
      </c>
      <c r="GB22">
        <v>10662937.5</v>
      </c>
      <c r="GC22">
        <v>10662937.5</v>
      </c>
      <c r="GD22">
        <v>10662937.5</v>
      </c>
      <c r="GE22">
        <v>10662937.5</v>
      </c>
      <c r="GF22">
        <v>10662937.5</v>
      </c>
      <c r="GG22">
        <v>10662937.5</v>
      </c>
      <c r="GH22">
        <v>10662937.5</v>
      </c>
      <c r="GI22">
        <v>10662937.5</v>
      </c>
      <c r="GJ22">
        <v>10662937.5</v>
      </c>
      <c r="GK22">
        <v>10662937.5</v>
      </c>
      <c r="GL22">
        <v>10662937.5</v>
      </c>
      <c r="GM22">
        <v>10662937.5</v>
      </c>
      <c r="GN22">
        <v>10662937.5</v>
      </c>
      <c r="GO22">
        <v>10662937.5</v>
      </c>
      <c r="GP22">
        <v>10662937.5</v>
      </c>
      <c r="GQ22">
        <v>10662937.5</v>
      </c>
      <c r="GR22">
        <v>10662937.5</v>
      </c>
      <c r="GS22">
        <v>10662937.5</v>
      </c>
      <c r="GT22">
        <v>10662937.5</v>
      </c>
      <c r="GU22">
        <v>10662937.5</v>
      </c>
      <c r="GV22">
        <v>10662937.5</v>
      </c>
      <c r="GW22">
        <v>10662937.5</v>
      </c>
      <c r="GX22">
        <v>10662937.5</v>
      </c>
      <c r="GY22">
        <v>10662937.5</v>
      </c>
      <c r="GZ22">
        <v>10662937.5</v>
      </c>
      <c r="HA22">
        <v>10662937.5</v>
      </c>
      <c r="HB22">
        <v>10662937.5</v>
      </c>
      <c r="HC22">
        <v>10662937.5</v>
      </c>
    </row>
    <row r="23" spans="1:211" x14ac:dyDescent="0.25">
      <c r="A23" t="s">
        <v>91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f>'BAU Heat Rate BTU'!C26</f>
        <v>10339818.181818182</v>
      </c>
      <c r="DQ23">
        <v>10339818.181818182</v>
      </c>
      <c r="DR23">
        <v>10339818.181818182</v>
      </c>
      <c r="DS23">
        <v>10339818.181818182</v>
      </c>
      <c r="DT23">
        <v>10339818.181818182</v>
      </c>
      <c r="DU23">
        <v>10339818.181818182</v>
      </c>
      <c r="DV23">
        <v>10339818.181818182</v>
      </c>
      <c r="DW23">
        <v>10339818.181818182</v>
      </c>
      <c r="DX23">
        <v>10339818.181818182</v>
      </c>
      <c r="DY23">
        <v>10339818.181818182</v>
      </c>
      <c r="DZ23">
        <v>10339818.181818182</v>
      </c>
      <c r="EA23">
        <v>10339818.181818182</v>
      </c>
      <c r="EB23">
        <v>10339818.181818182</v>
      </c>
      <c r="EC23">
        <v>10339818.181818182</v>
      </c>
      <c r="ED23">
        <v>10339818.181818182</v>
      </c>
      <c r="EE23">
        <v>10339818.181818182</v>
      </c>
      <c r="EF23">
        <v>10339818.181818182</v>
      </c>
      <c r="EG23">
        <v>10339818.181818182</v>
      </c>
      <c r="EH23">
        <v>10339818.181818182</v>
      </c>
      <c r="EI23">
        <v>10339818.181818182</v>
      </c>
      <c r="EJ23">
        <v>10339818.181818182</v>
      </c>
      <c r="EK23">
        <v>10339818.181818182</v>
      </c>
      <c r="EL23">
        <v>10339818.181818182</v>
      </c>
      <c r="EM23">
        <v>10339818.181818182</v>
      </c>
      <c r="EN23">
        <v>10339818.181818182</v>
      </c>
      <c r="EO23">
        <v>10339818.181818182</v>
      </c>
      <c r="EP23">
        <v>10339818.181818182</v>
      </c>
      <c r="EQ23">
        <v>10339818.181818182</v>
      </c>
      <c r="ER23">
        <v>10339818.181818182</v>
      </c>
      <c r="ES23">
        <v>10339818.181818182</v>
      </c>
      <c r="ET23">
        <v>10339818.181818182</v>
      </c>
      <c r="EU23">
        <v>10339818.181818182</v>
      </c>
      <c r="EV23">
        <v>10339818.181818182</v>
      </c>
      <c r="EW23">
        <v>10339818.181818182</v>
      </c>
      <c r="EX23">
        <v>10339818.181818182</v>
      </c>
      <c r="EY23">
        <v>10339818.181818182</v>
      </c>
      <c r="EZ23">
        <v>10339818.181818182</v>
      </c>
      <c r="FA23">
        <v>10339818.181818182</v>
      </c>
      <c r="FB23">
        <v>10339818.181818182</v>
      </c>
      <c r="FC23">
        <v>10339818.181818182</v>
      </c>
      <c r="FD23">
        <v>10339818.181818182</v>
      </c>
      <c r="FE23">
        <v>10339818.181818182</v>
      </c>
      <c r="FF23">
        <v>10339818.181818182</v>
      </c>
      <c r="FG23">
        <v>10339818.181818182</v>
      </c>
      <c r="FH23">
        <v>10339818.181818182</v>
      </c>
      <c r="FI23">
        <v>10339818.181818182</v>
      </c>
      <c r="FJ23">
        <v>10339818.181818182</v>
      </c>
      <c r="FK23">
        <v>10339818.181818182</v>
      </c>
      <c r="FL23">
        <v>10339818.181818182</v>
      </c>
      <c r="FM23">
        <v>10339818.181818182</v>
      </c>
      <c r="FN23">
        <v>10339818.181818182</v>
      </c>
      <c r="FO23">
        <v>10339818.181818182</v>
      </c>
      <c r="FP23">
        <v>10339818.181818182</v>
      </c>
      <c r="FQ23">
        <v>10339818.181818182</v>
      </c>
      <c r="FR23">
        <v>10339818.181818182</v>
      </c>
      <c r="FS23">
        <v>10339818.181818182</v>
      </c>
      <c r="FT23">
        <v>10339818.181818182</v>
      </c>
      <c r="FU23">
        <v>10339818.181818182</v>
      </c>
      <c r="FV23">
        <v>10339818.181818182</v>
      </c>
      <c r="FW23">
        <v>10339818.181818182</v>
      </c>
      <c r="FX23">
        <v>10339818.181818182</v>
      </c>
      <c r="FY23">
        <v>10339818.181818182</v>
      </c>
      <c r="FZ23">
        <v>10339818.181818182</v>
      </c>
      <c r="GA23">
        <v>10339818.181818182</v>
      </c>
      <c r="GB23">
        <v>10339818.181818182</v>
      </c>
      <c r="GC23">
        <v>10339818.181818182</v>
      </c>
      <c r="GD23">
        <v>10339818.181818182</v>
      </c>
      <c r="GE23">
        <v>10339818.181818182</v>
      </c>
      <c r="GF23">
        <v>10339818.181818182</v>
      </c>
      <c r="GG23">
        <v>10339818.181818182</v>
      </c>
      <c r="GH23">
        <v>10339818.181818182</v>
      </c>
      <c r="GI23">
        <v>10339818.181818182</v>
      </c>
      <c r="GJ23">
        <v>10339818.181818182</v>
      </c>
      <c r="GK23">
        <v>10339818.181818182</v>
      </c>
      <c r="GL23">
        <v>10339818.181818182</v>
      </c>
      <c r="GM23">
        <v>10339818.181818182</v>
      </c>
      <c r="GN23">
        <v>10339818.181818182</v>
      </c>
      <c r="GO23">
        <v>10339818.181818182</v>
      </c>
      <c r="GP23">
        <v>10339818.181818182</v>
      </c>
      <c r="GQ23">
        <v>10339818.181818182</v>
      </c>
      <c r="GR23">
        <v>10339818.181818182</v>
      </c>
      <c r="GS23">
        <v>10339818.181818182</v>
      </c>
      <c r="GT23">
        <v>10339818.181818182</v>
      </c>
      <c r="GU23">
        <v>10339818.181818182</v>
      </c>
      <c r="GV23">
        <v>10339818.181818182</v>
      </c>
      <c r="GW23">
        <v>10339818.181818182</v>
      </c>
      <c r="GX23">
        <v>10339818.181818182</v>
      </c>
      <c r="GY23">
        <v>10339818.181818182</v>
      </c>
      <c r="GZ23">
        <v>10339818.181818182</v>
      </c>
      <c r="HA23">
        <v>10339818.181818182</v>
      </c>
      <c r="HB23">
        <v>10339818.181818182</v>
      </c>
      <c r="HC23">
        <v>10339818.181818182</v>
      </c>
    </row>
    <row r="24" spans="1:211" x14ac:dyDescent="0.25">
      <c r="A24" s="77" t="s">
        <v>93</v>
      </c>
      <c r="B24" s="42">
        <v>0</v>
      </c>
      <c r="C24" s="42">
        <v>0</v>
      </c>
      <c r="D24" s="42">
        <v>0</v>
      </c>
      <c r="E24" s="42">
        <v>0</v>
      </c>
      <c r="F24" s="42">
        <v>0</v>
      </c>
      <c r="G24" s="42">
        <v>0</v>
      </c>
      <c r="H24" s="42">
        <v>0</v>
      </c>
      <c r="I24" s="42">
        <v>0</v>
      </c>
      <c r="J24" s="42">
        <v>0</v>
      </c>
      <c r="K24" s="42">
        <v>0</v>
      </c>
      <c r="L24" s="42">
        <v>0</v>
      </c>
      <c r="M24" s="42">
        <v>0</v>
      </c>
      <c r="N24" s="42">
        <v>0</v>
      </c>
      <c r="O24" s="42">
        <v>0</v>
      </c>
      <c r="P24" s="42">
        <v>0</v>
      </c>
      <c r="Q24" s="42">
        <v>0</v>
      </c>
      <c r="R24" s="42">
        <v>0</v>
      </c>
      <c r="S24" s="42">
        <v>0</v>
      </c>
      <c r="T24" s="42">
        <v>0</v>
      </c>
      <c r="U24" s="42">
        <v>0</v>
      </c>
      <c r="V24" s="42">
        <v>0</v>
      </c>
      <c r="W24" s="42">
        <v>0</v>
      </c>
      <c r="X24" s="42">
        <v>0</v>
      </c>
      <c r="Y24" s="42">
        <v>0</v>
      </c>
      <c r="Z24" s="42">
        <v>0</v>
      </c>
      <c r="AA24" s="42">
        <v>0</v>
      </c>
      <c r="AB24" s="42">
        <v>0</v>
      </c>
      <c r="AC24" s="42">
        <v>0</v>
      </c>
      <c r="AD24" s="42">
        <v>0</v>
      </c>
      <c r="AE24" s="42">
        <v>0</v>
      </c>
      <c r="AF24" s="42">
        <v>0</v>
      </c>
      <c r="AG24" s="42">
        <v>0</v>
      </c>
      <c r="AH24" s="42">
        <v>0</v>
      </c>
      <c r="AI24" s="42">
        <v>0</v>
      </c>
      <c r="AJ24" s="42">
        <v>0</v>
      </c>
      <c r="AK24" s="42">
        <v>0</v>
      </c>
      <c r="AL24" s="42">
        <v>0</v>
      </c>
      <c r="AM24" s="42">
        <v>0</v>
      </c>
      <c r="AN24" s="42">
        <v>0</v>
      </c>
      <c r="AO24" s="42">
        <v>0</v>
      </c>
      <c r="AP24" s="42">
        <v>0</v>
      </c>
      <c r="AQ24" s="42">
        <v>0</v>
      </c>
      <c r="AR24" s="42">
        <v>0</v>
      </c>
      <c r="AS24" s="42">
        <v>0</v>
      </c>
      <c r="AT24" s="42">
        <v>0</v>
      </c>
      <c r="AU24" s="42">
        <v>0</v>
      </c>
      <c r="AV24" s="42">
        <v>0</v>
      </c>
      <c r="AW24" s="42">
        <v>0</v>
      </c>
      <c r="AX24" s="42">
        <v>0</v>
      </c>
      <c r="AY24" s="42">
        <v>0</v>
      </c>
      <c r="AZ24" s="42">
        <v>0</v>
      </c>
      <c r="BA24" s="42">
        <v>0</v>
      </c>
      <c r="BB24" s="42">
        <v>0</v>
      </c>
      <c r="BC24" s="42">
        <v>0</v>
      </c>
      <c r="BD24" s="42">
        <v>0</v>
      </c>
      <c r="BE24" s="42">
        <v>0</v>
      </c>
      <c r="BF24" s="42">
        <v>0</v>
      </c>
      <c r="BG24" s="42">
        <v>0</v>
      </c>
      <c r="BH24" s="42">
        <v>0</v>
      </c>
      <c r="BI24" s="42">
        <v>0</v>
      </c>
      <c r="BJ24" s="42">
        <v>0</v>
      </c>
      <c r="BK24" s="42">
        <v>0</v>
      </c>
      <c r="BL24" s="42">
        <v>0</v>
      </c>
      <c r="BM24" s="42">
        <v>0</v>
      </c>
      <c r="BN24" s="42">
        <v>0</v>
      </c>
      <c r="BO24" s="42">
        <v>0</v>
      </c>
      <c r="BP24" s="42">
        <v>0</v>
      </c>
      <c r="BQ24" s="42">
        <v>0</v>
      </c>
      <c r="BR24" s="42">
        <v>0</v>
      </c>
      <c r="BS24" s="42">
        <v>0</v>
      </c>
      <c r="BT24" s="42">
        <v>0</v>
      </c>
      <c r="BU24" s="42">
        <v>0</v>
      </c>
      <c r="BV24" s="42">
        <v>0</v>
      </c>
      <c r="BW24" s="42">
        <v>0</v>
      </c>
      <c r="BX24" s="42">
        <v>0</v>
      </c>
      <c r="BY24" s="42">
        <v>0</v>
      </c>
      <c r="BZ24" s="42">
        <v>0</v>
      </c>
      <c r="CA24" s="42">
        <v>0</v>
      </c>
      <c r="CB24" s="42">
        <v>0</v>
      </c>
      <c r="CC24" s="42">
        <v>0</v>
      </c>
      <c r="CD24" s="42">
        <v>0</v>
      </c>
      <c r="CE24" s="42">
        <v>0</v>
      </c>
      <c r="CF24" s="42">
        <v>0</v>
      </c>
      <c r="CG24" s="42">
        <v>0</v>
      </c>
      <c r="CH24" s="42">
        <v>0</v>
      </c>
      <c r="CI24" s="42">
        <v>0</v>
      </c>
      <c r="CJ24" s="42">
        <v>0</v>
      </c>
      <c r="CK24" s="42">
        <v>0</v>
      </c>
      <c r="CL24" s="42">
        <v>0</v>
      </c>
      <c r="CM24" s="42">
        <v>0</v>
      </c>
      <c r="CN24" s="42">
        <v>0</v>
      </c>
      <c r="CO24" s="42">
        <v>0</v>
      </c>
      <c r="CP24" s="42">
        <v>0</v>
      </c>
      <c r="CQ24" s="42">
        <v>0</v>
      </c>
      <c r="CR24" s="42">
        <v>0</v>
      </c>
      <c r="CS24" s="42">
        <v>0</v>
      </c>
      <c r="CT24" s="42">
        <v>0</v>
      </c>
      <c r="CU24" s="42">
        <v>0</v>
      </c>
      <c r="CV24" s="42">
        <v>0</v>
      </c>
      <c r="CW24" s="42">
        <v>0</v>
      </c>
      <c r="CX24" s="42">
        <v>0</v>
      </c>
      <c r="CY24" s="42">
        <v>0</v>
      </c>
      <c r="CZ24" s="42">
        <v>0</v>
      </c>
      <c r="DA24" s="42">
        <v>0</v>
      </c>
      <c r="DB24" s="42">
        <v>0</v>
      </c>
      <c r="DC24" s="42">
        <v>0</v>
      </c>
      <c r="DD24" s="42">
        <v>0</v>
      </c>
      <c r="DE24" s="42">
        <v>0</v>
      </c>
      <c r="DF24" s="42">
        <v>0</v>
      </c>
      <c r="DG24" s="42">
        <v>0</v>
      </c>
      <c r="DH24" s="42">
        <v>0</v>
      </c>
      <c r="DI24" s="42">
        <v>0</v>
      </c>
      <c r="DJ24" s="42">
        <v>0</v>
      </c>
      <c r="DK24" s="42">
        <v>0</v>
      </c>
      <c r="DL24" s="42">
        <v>0</v>
      </c>
      <c r="DM24" s="42">
        <v>0</v>
      </c>
      <c r="DN24" s="42">
        <v>0</v>
      </c>
      <c r="DO24" s="42">
        <v>0</v>
      </c>
      <c r="DP24">
        <f>'BAU Heat Rate BTU'!C27</f>
        <v>11373800</v>
      </c>
      <c r="DQ24">
        <v>10339818.181818182</v>
      </c>
      <c r="DR24">
        <v>10339818.181818182</v>
      </c>
      <c r="DS24">
        <v>10339818.181818182</v>
      </c>
      <c r="DT24">
        <v>10339818.181818182</v>
      </c>
      <c r="DU24">
        <v>10339818.181818182</v>
      </c>
      <c r="DV24">
        <v>10339818.181818182</v>
      </c>
      <c r="DW24">
        <v>10339818.181818182</v>
      </c>
      <c r="DX24">
        <v>10339818.181818182</v>
      </c>
      <c r="DY24">
        <v>10339818.181818182</v>
      </c>
      <c r="DZ24">
        <v>10339818.181818182</v>
      </c>
      <c r="EA24">
        <v>10339818.181818182</v>
      </c>
      <c r="EB24">
        <v>10339818.181818182</v>
      </c>
      <c r="EC24">
        <v>8530350</v>
      </c>
      <c r="ED24">
        <v>8530350</v>
      </c>
      <c r="EE24">
        <v>8530350</v>
      </c>
      <c r="EF24">
        <v>8530350</v>
      </c>
      <c r="EG24">
        <v>8530350</v>
      </c>
      <c r="EH24">
        <v>8530350</v>
      </c>
      <c r="EI24">
        <v>8530350</v>
      </c>
      <c r="EJ24">
        <v>8530350</v>
      </c>
      <c r="EK24">
        <v>8530350</v>
      </c>
      <c r="EL24">
        <v>8530350</v>
      </c>
      <c r="EM24">
        <v>8530350</v>
      </c>
      <c r="EN24">
        <v>8530350</v>
      </c>
      <c r="EO24">
        <v>8530350</v>
      </c>
      <c r="EP24">
        <v>8530350</v>
      </c>
      <c r="EQ24">
        <v>8530350</v>
      </c>
      <c r="ER24">
        <v>8530350</v>
      </c>
      <c r="ES24">
        <v>8530350</v>
      </c>
      <c r="ET24">
        <v>8530350</v>
      </c>
      <c r="EU24">
        <v>8530350</v>
      </c>
      <c r="EV24">
        <v>8530350</v>
      </c>
      <c r="EW24">
        <v>8530350</v>
      </c>
      <c r="EX24">
        <v>8530350</v>
      </c>
      <c r="EY24">
        <v>8530350</v>
      </c>
      <c r="EZ24">
        <v>8530350</v>
      </c>
      <c r="FA24">
        <v>8530350</v>
      </c>
      <c r="FB24">
        <v>8530350</v>
      </c>
      <c r="FC24">
        <v>8530350</v>
      </c>
      <c r="FD24">
        <v>8530350</v>
      </c>
      <c r="FE24">
        <v>8530350</v>
      </c>
      <c r="FF24">
        <v>8530350</v>
      </c>
      <c r="FG24">
        <v>8530350</v>
      </c>
      <c r="FH24">
        <v>8530350</v>
      </c>
      <c r="FI24">
        <v>8530350</v>
      </c>
      <c r="FJ24">
        <v>8530350</v>
      </c>
      <c r="FK24">
        <v>8530350</v>
      </c>
      <c r="FL24">
        <v>8530350</v>
      </c>
      <c r="FM24">
        <v>8530350</v>
      </c>
      <c r="FN24">
        <v>8530350</v>
      </c>
      <c r="FO24">
        <v>8530350</v>
      </c>
      <c r="FP24">
        <v>8530350</v>
      </c>
      <c r="FQ24">
        <v>8530350</v>
      </c>
      <c r="FR24">
        <v>8530350</v>
      </c>
      <c r="FS24">
        <v>8530350</v>
      </c>
      <c r="FT24">
        <v>8530350</v>
      </c>
      <c r="FU24">
        <v>8530350</v>
      </c>
      <c r="FV24">
        <v>8530350</v>
      </c>
      <c r="FW24">
        <v>8530350</v>
      </c>
      <c r="FX24">
        <v>8530350</v>
      </c>
      <c r="FY24">
        <v>8530350</v>
      </c>
      <c r="FZ24">
        <v>8530350</v>
      </c>
      <c r="GA24">
        <v>8530350</v>
      </c>
      <c r="GB24">
        <v>8530350</v>
      </c>
      <c r="GC24">
        <v>8530350</v>
      </c>
      <c r="GD24">
        <v>8530350</v>
      </c>
      <c r="GE24">
        <v>8530350</v>
      </c>
      <c r="GF24">
        <v>8530350</v>
      </c>
      <c r="GG24">
        <v>8530350</v>
      </c>
      <c r="GH24">
        <v>8530350</v>
      </c>
      <c r="GI24">
        <v>8530350</v>
      </c>
      <c r="GJ24">
        <v>8530350</v>
      </c>
      <c r="GK24">
        <v>8530350</v>
      </c>
      <c r="GL24">
        <v>8530350</v>
      </c>
      <c r="GM24">
        <v>8530350</v>
      </c>
      <c r="GN24">
        <v>8530350</v>
      </c>
      <c r="GO24">
        <v>8530350</v>
      </c>
      <c r="GP24">
        <v>8530350</v>
      </c>
      <c r="GQ24">
        <v>8530350</v>
      </c>
      <c r="GR24">
        <v>8530350</v>
      </c>
      <c r="GS24">
        <v>8530350</v>
      </c>
      <c r="GT24">
        <v>8530350</v>
      </c>
      <c r="GU24">
        <v>8530350</v>
      </c>
      <c r="GV24">
        <v>8530350</v>
      </c>
      <c r="GW24">
        <v>8530350</v>
      </c>
      <c r="GX24">
        <v>8530350</v>
      </c>
      <c r="GY24">
        <v>8530350</v>
      </c>
      <c r="GZ24">
        <v>8530350</v>
      </c>
      <c r="HA24">
        <v>8530350</v>
      </c>
      <c r="HB24">
        <v>8530350</v>
      </c>
      <c r="HC24">
        <v>8530350</v>
      </c>
    </row>
    <row r="25" spans="1:211" x14ac:dyDescent="0.25">
      <c r="A25" s="77" t="s">
        <v>95</v>
      </c>
      <c r="B25" s="42">
        <v>0</v>
      </c>
      <c r="C25" s="42">
        <v>0</v>
      </c>
      <c r="D25" s="42">
        <v>0</v>
      </c>
      <c r="E25" s="42">
        <v>0</v>
      </c>
      <c r="F25" s="42">
        <v>0</v>
      </c>
      <c r="G25" s="42">
        <v>0</v>
      </c>
      <c r="H25" s="42">
        <v>0</v>
      </c>
      <c r="I25" s="42">
        <v>0</v>
      </c>
      <c r="J25" s="42">
        <v>0</v>
      </c>
      <c r="K25" s="42">
        <v>0</v>
      </c>
      <c r="L25" s="42">
        <v>0</v>
      </c>
      <c r="M25" s="42">
        <v>0</v>
      </c>
      <c r="N25" s="42">
        <v>0</v>
      </c>
      <c r="O25" s="42">
        <v>0</v>
      </c>
      <c r="P25" s="42">
        <v>0</v>
      </c>
      <c r="Q25" s="42">
        <v>0</v>
      </c>
      <c r="R25" s="42">
        <v>0</v>
      </c>
      <c r="S25" s="42">
        <v>0</v>
      </c>
      <c r="T25" s="42">
        <v>0</v>
      </c>
      <c r="U25" s="42">
        <v>0</v>
      </c>
      <c r="V25" s="42">
        <v>0</v>
      </c>
      <c r="W25" s="42">
        <v>0</v>
      </c>
      <c r="X25" s="42">
        <v>0</v>
      </c>
      <c r="Y25" s="42">
        <v>0</v>
      </c>
      <c r="Z25" s="42">
        <v>0</v>
      </c>
      <c r="AA25" s="42">
        <v>0</v>
      </c>
      <c r="AB25" s="42">
        <v>0</v>
      </c>
      <c r="AC25" s="42">
        <v>0</v>
      </c>
      <c r="AD25" s="42">
        <v>0</v>
      </c>
      <c r="AE25" s="42">
        <v>0</v>
      </c>
      <c r="AF25" s="42">
        <v>0</v>
      </c>
      <c r="AG25" s="42">
        <v>0</v>
      </c>
      <c r="AH25" s="42">
        <v>0</v>
      </c>
      <c r="AI25" s="42">
        <v>0</v>
      </c>
      <c r="AJ25" s="42">
        <v>0</v>
      </c>
      <c r="AK25" s="42">
        <v>0</v>
      </c>
      <c r="AL25" s="42">
        <v>0</v>
      </c>
      <c r="AM25" s="42">
        <v>0</v>
      </c>
      <c r="AN25" s="42">
        <v>0</v>
      </c>
      <c r="AO25" s="42">
        <v>0</v>
      </c>
      <c r="AP25" s="42">
        <v>0</v>
      </c>
      <c r="AQ25" s="42">
        <v>0</v>
      </c>
      <c r="AR25" s="42">
        <v>0</v>
      </c>
      <c r="AS25" s="42">
        <v>0</v>
      </c>
      <c r="AT25" s="42">
        <v>0</v>
      </c>
      <c r="AU25" s="42">
        <v>0</v>
      </c>
      <c r="AV25" s="42">
        <v>0</v>
      </c>
      <c r="AW25" s="42">
        <v>0</v>
      </c>
      <c r="AX25" s="42">
        <v>0</v>
      </c>
      <c r="AY25" s="42">
        <v>0</v>
      </c>
      <c r="AZ25" s="42">
        <v>0</v>
      </c>
      <c r="BA25" s="42">
        <v>0</v>
      </c>
      <c r="BB25" s="42">
        <v>0</v>
      </c>
      <c r="BC25" s="42">
        <v>0</v>
      </c>
      <c r="BD25" s="42">
        <v>0</v>
      </c>
      <c r="BE25" s="42">
        <v>0</v>
      </c>
      <c r="BF25" s="42">
        <v>0</v>
      </c>
      <c r="BG25" s="42">
        <v>0</v>
      </c>
      <c r="BH25" s="42">
        <v>0</v>
      </c>
      <c r="BI25" s="42">
        <v>0</v>
      </c>
      <c r="BJ25" s="42">
        <v>0</v>
      </c>
      <c r="BK25" s="42">
        <v>0</v>
      </c>
      <c r="BL25" s="42">
        <v>0</v>
      </c>
      <c r="BM25" s="42">
        <v>0</v>
      </c>
      <c r="BN25" s="42">
        <v>0</v>
      </c>
      <c r="BO25" s="42">
        <v>0</v>
      </c>
      <c r="BP25" s="42">
        <v>0</v>
      </c>
      <c r="BQ25" s="42">
        <v>0</v>
      </c>
      <c r="BR25" s="42">
        <v>0</v>
      </c>
      <c r="BS25" s="42">
        <v>0</v>
      </c>
      <c r="BT25" s="42">
        <v>0</v>
      </c>
      <c r="BU25" s="42">
        <v>0</v>
      </c>
      <c r="BV25" s="42">
        <v>0</v>
      </c>
      <c r="BW25" s="42">
        <v>0</v>
      </c>
      <c r="BX25" s="42">
        <v>0</v>
      </c>
      <c r="BY25" s="42">
        <v>0</v>
      </c>
      <c r="BZ25" s="42">
        <v>0</v>
      </c>
      <c r="CA25" s="42">
        <v>0</v>
      </c>
      <c r="CB25" s="42">
        <v>0</v>
      </c>
      <c r="CC25" s="42">
        <v>0</v>
      </c>
      <c r="CD25" s="42">
        <v>0</v>
      </c>
      <c r="CE25" s="42">
        <v>0</v>
      </c>
      <c r="CF25" s="42">
        <v>0</v>
      </c>
      <c r="CG25" s="42">
        <v>0</v>
      </c>
      <c r="CH25" s="42">
        <v>0</v>
      </c>
      <c r="CI25" s="42">
        <v>0</v>
      </c>
      <c r="CJ25" s="42">
        <v>0</v>
      </c>
      <c r="CK25" s="42">
        <v>0</v>
      </c>
      <c r="CL25" s="42">
        <v>0</v>
      </c>
      <c r="CM25" s="42">
        <v>0</v>
      </c>
      <c r="CN25" s="42">
        <v>0</v>
      </c>
      <c r="CO25" s="42">
        <v>0</v>
      </c>
      <c r="CP25" s="42">
        <v>0</v>
      </c>
      <c r="CQ25" s="42">
        <v>0</v>
      </c>
      <c r="CR25" s="42">
        <v>0</v>
      </c>
      <c r="CS25" s="42">
        <v>0</v>
      </c>
      <c r="CT25" s="42">
        <v>0</v>
      </c>
      <c r="CU25" s="42">
        <v>0</v>
      </c>
      <c r="CV25" s="42">
        <v>0</v>
      </c>
      <c r="CW25" s="42">
        <v>0</v>
      </c>
      <c r="CX25" s="42">
        <v>0</v>
      </c>
      <c r="CY25" s="42">
        <v>0</v>
      </c>
      <c r="CZ25" s="42">
        <v>0</v>
      </c>
      <c r="DA25" s="42">
        <v>0</v>
      </c>
      <c r="DB25" s="42">
        <v>0</v>
      </c>
      <c r="DC25" s="42">
        <v>0</v>
      </c>
      <c r="DD25" s="42">
        <v>0</v>
      </c>
      <c r="DE25" s="42">
        <v>0</v>
      </c>
      <c r="DF25" s="42">
        <v>0</v>
      </c>
      <c r="DG25" s="42">
        <v>0</v>
      </c>
      <c r="DH25" s="42">
        <v>0</v>
      </c>
      <c r="DI25" s="42">
        <v>0</v>
      </c>
      <c r="DJ25" s="42">
        <v>0</v>
      </c>
      <c r="DK25" s="42">
        <v>0</v>
      </c>
      <c r="DL25" s="42">
        <v>0</v>
      </c>
      <c r="DM25" s="42">
        <v>0</v>
      </c>
      <c r="DN25" s="42">
        <v>0</v>
      </c>
      <c r="DO25" s="42">
        <v>0</v>
      </c>
      <c r="DP25">
        <f>'BAU Heat Rate BTU'!C28</f>
        <v>8322292.682926829</v>
      </c>
      <c r="DQ25">
        <v>7754863.6363636367</v>
      </c>
      <c r="DR25">
        <v>7754863.6363636367</v>
      </c>
      <c r="DS25">
        <v>7754863.6363636367</v>
      </c>
      <c r="DT25">
        <v>7754863.6363636367</v>
      </c>
      <c r="DU25">
        <v>7754863.6363636367</v>
      </c>
      <c r="DV25">
        <v>7754863.6363636367</v>
      </c>
      <c r="DW25">
        <v>7754863.6363636367</v>
      </c>
      <c r="DX25">
        <v>7754863.6363636367</v>
      </c>
      <c r="DY25">
        <v>7754863.6363636367</v>
      </c>
      <c r="DZ25">
        <v>7754863.6363636367</v>
      </c>
      <c r="EA25">
        <v>7754863.6363636367</v>
      </c>
      <c r="EB25">
        <v>7754863.6363636367</v>
      </c>
      <c r="EC25">
        <v>6561807.6923076911</v>
      </c>
      <c r="ED25">
        <v>6561807.6923076911</v>
      </c>
      <c r="EE25">
        <v>6561807.6923076911</v>
      </c>
      <c r="EF25">
        <v>6561807.6923076911</v>
      </c>
      <c r="EG25">
        <v>6561807.6923076911</v>
      </c>
      <c r="EH25">
        <v>6561807.6923076911</v>
      </c>
      <c r="EI25">
        <v>6561807.6923076911</v>
      </c>
      <c r="EJ25">
        <v>6561807.6923076911</v>
      </c>
      <c r="EK25">
        <v>6561807.6923076911</v>
      </c>
      <c r="EL25">
        <v>6561807.6923076911</v>
      </c>
      <c r="EM25">
        <v>6561807.6923076911</v>
      </c>
      <c r="EN25">
        <v>6561807.6923076911</v>
      </c>
      <c r="EO25">
        <v>6561807.6923076911</v>
      </c>
      <c r="EP25">
        <v>6561807.6923076911</v>
      </c>
      <c r="EQ25">
        <v>6561807.6923076911</v>
      </c>
      <c r="ER25">
        <v>6561807.6923076911</v>
      </c>
      <c r="ES25">
        <v>6561807.6923076911</v>
      </c>
      <c r="ET25">
        <v>6561807.6923076911</v>
      </c>
      <c r="EU25">
        <v>6561807.6923076911</v>
      </c>
      <c r="EV25">
        <v>6561807.6923076911</v>
      </c>
      <c r="EW25">
        <v>6561807.6923076911</v>
      </c>
      <c r="EX25">
        <v>6561807.6923076911</v>
      </c>
      <c r="EY25">
        <v>6561807.6923076911</v>
      </c>
      <c r="EZ25">
        <v>6561807.6923076911</v>
      </c>
      <c r="FA25">
        <v>6561807.6923076911</v>
      </c>
      <c r="FB25">
        <v>6561807.6923076911</v>
      </c>
      <c r="FC25">
        <v>6561807.6923076911</v>
      </c>
      <c r="FD25">
        <v>6561807.6923076911</v>
      </c>
      <c r="FE25">
        <v>6561807.6923076911</v>
      </c>
      <c r="FF25">
        <v>6561807.6923076911</v>
      </c>
      <c r="FG25">
        <v>6561807.6923076911</v>
      </c>
      <c r="FH25">
        <v>6561807.6923076911</v>
      </c>
      <c r="FI25">
        <v>6561807.6923076911</v>
      </c>
      <c r="FJ25">
        <v>6561807.6923076911</v>
      </c>
      <c r="FK25">
        <v>6561807.6923076911</v>
      </c>
      <c r="FL25">
        <v>6561807.6923076911</v>
      </c>
      <c r="FM25">
        <v>6561807.6923076911</v>
      </c>
      <c r="FN25">
        <v>6561807.6923076911</v>
      </c>
      <c r="FO25">
        <v>6561807.6923076911</v>
      </c>
      <c r="FP25">
        <v>6561807.6923076911</v>
      </c>
      <c r="FQ25">
        <v>6561807.6923076911</v>
      </c>
      <c r="FR25">
        <v>6561807.6923076911</v>
      </c>
      <c r="FS25">
        <v>6561807.6923076911</v>
      </c>
      <c r="FT25">
        <v>6561807.6923076911</v>
      </c>
      <c r="FU25">
        <v>6561807.6923076911</v>
      </c>
      <c r="FV25">
        <v>6561807.6923076911</v>
      </c>
      <c r="FW25">
        <v>6561807.6923076911</v>
      </c>
      <c r="FX25">
        <v>6561807.6923076911</v>
      </c>
      <c r="FY25">
        <v>6561807.6923076911</v>
      </c>
      <c r="FZ25">
        <v>6561807.6923076911</v>
      </c>
      <c r="GA25">
        <v>6561807.6923076911</v>
      </c>
      <c r="GB25">
        <v>6561807.6923076911</v>
      </c>
      <c r="GC25">
        <v>6561807.6923076911</v>
      </c>
      <c r="GD25">
        <v>6561807.6923076911</v>
      </c>
      <c r="GE25">
        <v>6561807.6923076911</v>
      </c>
      <c r="GF25">
        <v>6561807.6923076911</v>
      </c>
      <c r="GG25">
        <v>6561807.6923076911</v>
      </c>
      <c r="GH25">
        <v>6561807.6923076911</v>
      </c>
      <c r="GI25">
        <v>6561807.6923076911</v>
      </c>
      <c r="GJ25">
        <v>6561807.6923076911</v>
      </c>
      <c r="GK25">
        <v>6561807.6923076911</v>
      </c>
      <c r="GL25">
        <v>6561807.6923076911</v>
      </c>
      <c r="GM25">
        <v>6561807.6923076911</v>
      </c>
      <c r="GN25">
        <v>6561807.6923076911</v>
      </c>
      <c r="GO25">
        <v>6561807.6923076911</v>
      </c>
      <c r="GP25">
        <v>6561807.6923076911</v>
      </c>
      <c r="GQ25">
        <v>6561807.6923076911</v>
      </c>
      <c r="GR25">
        <v>6561807.6923076911</v>
      </c>
      <c r="GS25">
        <v>6561807.6923076911</v>
      </c>
      <c r="GT25">
        <v>6561807.6923076911</v>
      </c>
      <c r="GU25">
        <v>6561807.6923076911</v>
      </c>
      <c r="GV25">
        <v>6561807.6923076911</v>
      </c>
      <c r="GW25">
        <v>6561807.6923076911</v>
      </c>
      <c r="GX25">
        <v>6561807.6923076911</v>
      </c>
      <c r="GY25">
        <v>6561807.6923076911</v>
      </c>
      <c r="GZ25">
        <v>6561807.6923076911</v>
      </c>
      <c r="HA25">
        <v>6561807.6923076911</v>
      </c>
      <c r="HB25">
        <v>6561807.6923076911</v>
      </c>
      <c r="HC25">
        <v>6561807.6923076911</v>
      </c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0A30C-F114-481F-AAD8-9D3B8838F737}">
  <sheetPr>
    <tabColor theme="8" tint="-0.249977111117893"/>
  </sheetPr>
  <dimension ref="A1:HC25"/>
  <sheetViews>
    <sheetView tabSelected="1" workbookViewId="0">
      <pane xSplit="1" topLeftCell="GQ1" activePane="topRight" state="frozen"/>
      <selection activeCell="B25" sqref="B25:HC25"/>
      <selection pane="topRight" activeCell="B13" sqref="B13:HC13"/>
    </sheetView>
  </sheetViews>
  <sheetFormatPr defaultRowHeight="15" x14ac:dyDescent="0.25"/>
  <cols>
    <col min="1" max="1" width="36.28515625" customWidth="1"/>
    <col min="2" max="211" width="13.28515625" customWidth="1"/>
  </cols>
  <sheetData>
    <row r="1" spans="1:211" x14ac:dyDescent="0.25">
      <c r="A1" s="17" t="s">
        <v>321</v>
      </c>
      <c r="B1" s="96" t="s">
        <v>107</v>
      </c>
      <c r="C1" s="96" t="s">
        <v>108</v>
      </c>
      <c r="D1" s="96" t="s">
        <v>109</v>
      </c>
      <c r="E1" s="96" t="s">
        <v>110</v>
      </c>
      <c r="F1" s="96" t="s">
        <v>111</v>
      </c>
      <c r="G1" s="96" t="s">
        <v>112</v>
      </c>
      <c r="H1" s="96" t="s">
        <v>113</v>
      </c>
      <c r="I1" s="96" t="s">
        <v>114</v>
      </c>
      <c r="J1" s="96" t="s">
        <v>115</v>
      </c>
      <c r="K1" s="96" t="s">
        <v>116</v>
      </c>
      <c r="L1" s="96" t="s">
        <v>117</v>
      </c>
      <c r="M1" s="96" t="s">
        <v>118</v>
      </c>
      <c r="N1" s="96" t="s">
        <v>119</v>
      </c>
      <c r="O1" s="96" t="s">
        <v>120</v>
      </c>
      <c r="P1" s="96" t="s">
        <v>121</v>
      </c>
      <c r="Q1" s="96" t="s">
        <v>122</v>
      </c>
      <c r="R1" s="96" t="s">
        <v>123</v>
      </c>
      <c r="S1" s="96" t="s">
        <v>124</v>
      </c>
      <c r="T1" s="96" t="s">
        <v>125</v>
      </c>
      <c r="U1" s="96" t="s">
        <v>126</v>
      </c>
      <c r="V1" s="96" t="s">
        <v>127</v>
      </c>
      <c r="W1" s="96" t="s">
        <v>128</v>
      </c>
      <c r="X1" s="96" t="s">
        <v>129</v>
      </c>
      <c r="Y1" s="96" t="s">
        <v>130</v>
      </c>
      <c r="Z1" s="96" t="s">
        <v>131</v>
      </c>
      <c r="AA1" s="96" t="s">
        <v>132</v>
      </c>
      <c r="AB1" s="96" t="s">
        <v>133</v>
      </c>
      <c r="AC1" s="96" t="s">
        <v>134</v>
      </c>
      <c r="AD1" s="96" t="s">
        <v>135</v>
      </c>
      <c r="AE1" s="96" t="s">
        <v>136</v>
      </c>
      <c r="AF1" s="96" t="s">
        <v>137</v>
      </c>
      <c r="AG1" s="96" t="s">
        <v>138</v>
      </c>
      <c r="AH1" s="96" t="s">
        <v>139</v>
      </c>
      <c r="AI1" s="96" t="s">
        <v>140</v>
      </c>
      <c r="AJ1" s="96" t="s">
        <v>141</v>
      </c>
      <c r="AK1" s="96" t="s">
        <v>142</v>
      </c>
      <c r="AL1" s="96" t="s">
        <v>143</v>
      </c>
      <c r="AM1" s="96" t="s">
        <v>144</v>
      </c>
      <c r="AN1" s="96" t="s">
        <v>145</v>
      </c>
      <c r="AO1" s="96" t="s">
        <v>146</v>
      </c>
      <c r="AP1" s="96" t="s">
        <v>147</v>
      </c>
      <c r="AQ1" s="96" t="s">
        <v>148</v>
      </c>
      <c r="AR1" s="96" t="s">
        <v>149</v>
      </c>
      <c r="AS1" s="96" t="s">
        <v>150</v>
      </c>
      <c r="AT1" s="96" t="s">
        <v>151</v>
      </c>
      <c r="AU1" s="96" t="s">
        <v>152</v>
      </c>
      <c r="AV1" s="96" t="s">
        <v>153</v>
      </c>
      <c r="AW1" s="96" t="s">
        <v>154</v>
      </c>
      <c r="AX1" s="96" t="s">
        <v>155</v>
      </c>
      <c r="AY1" s="96" t="s">
        <v>156</v>
      </c>
      <c r="AZ1" s="96" t="s">
        <v>157</v>
      </c>
      <c r="BA1" s="96" t="s">
        <v>158</v>
      </c>
      <c r="BB1" s="96" t="s">
        <v>159</v>
      </c>
      <c r="BC1" s="96" t="s">
        <v>160</v>
      </c>
      <c r="BD1" s="96" t="s">
        <v>161</v>
      </c>
      <c r="BE1" s="96" t="s">
        <v>162</v>
      </c>
      <c r="BF1" s="96" t="s">
        <v>163</v>
      </c>
      <c r="BG1" s="96" t="s">
        <v>164</v>
      </c>
      <c r="BH1" s="96" t="s">
        <v>165</v>
      </c>
      <c r="BI1" s="96" t="s">
        <v>166</v>
      </c>
      <c r="BJ1" s="96" t="s">
        <v>167</v>
      </c>
      <c r="BK1" s="96" t="s">
        <v>168</v>
      </c>
      <c r="BL1" s="96" t="s">
        <v>169</v>
      </c>
      <c r="BM1" s="96" t="s">
        <v>170</v>
      </c>
      <c r="BN1" s="96" t="s">
        <v>171</v>
      </c>
      <c r="BO1" s="96" t="s">
        <v>172</v>
      </c>
      <c r="BP1" s="96" t="s">
        <v>173</v>
      </c>
      <c r="BQ1" s="96" t="s">
        <v>174</v>
      </c>
      <c r="BR1" s="96" t="s">
        <v>175</v>
      </c>
      <c r="BS1" s="96" t="s">
        <v>176</v>
      </c>
      <c r="BT1" s="96" t="s">
        <v>177</v>
      </c>
      <c r="BU1" s="96" t="s">
        <v>178</v>
      </c>
      <c r="BV1" s="96" t="s">
        <v>179</v>
      </c>
      <c r="BW1" s="96" t="s">
        <v>180</v>
      </c>
      <c r="BX1" s="96" t="s">
        <v>181</v>
      </c>
      <c r="BY1" s="96" t="s">
        <v>182</v>
      </c>
      <c r="BZ1" s="96" t="s">
        <v>183</v>
      </c>
      <c r="CA1" s="96" t="s">
        <v>184</v>
      </c>
      <c r="CB1" s="96" t="s">
        <v>185</v>
      </c>
      <c r="CC1" s="96" t="s">
        <v>186</v>
      </c>
      <c r="CD1" s="96" t="s">
        <v>187</v>
      </c>
      <c r="CE1" s="96" t="s">
        <v>188</v>
      </c>
      <c r="CF1" s="96" t="s">
        <v>189</v>
      </c>
      <c r="CG1" s="96" t="s">
        <v>190</v>
      </c>
      <c r="CH1" s="96" t="s">
        <v>191</v>
      </c>
      <c r="CI1" s="96" t="s">
        <v>192</v>
      </c>
      <c r="CJ1" s="96" t="s">
        <v>193</v>
      </c>
      <c r="CK1" s="96" t="s">
        <v>194</v>
      </c>
      <c r="CL1" s="96" t="s">
        <v>195</v>
      </c>
      <c r="CM1" s="96" t="s">
        <v>196</v>
      </c>
      <c r="CN1" s="96" t="s">
        <v>197</v>
      </c>
      <c r="CO1" s="96" t="s">
        <v>198</v>
      </c>
      <c r="CP1" s="96" t="s">
        <v>199</v>
      </c>
      <c r="CQ1" s="96" t="s">
        <v>200</v>
      </c>
      <c r="CR1" s="96" t="s">
        <v>201</v>
      </c>
      <c r="CS1" s="96" t="s">
        <v>202</v>
      </c>
      <c r="CT1" s="96" t="s">
        <v>203</v>
      </c>
      <c r="CU1" s="96" t="s">
        <v>204</v>
      </c>
      <c r="CV1" s="96" t="s">
        <v>205</v>
      </c>
      <c r="CW1" s="96" t="s">
        <v>206</v>
      </c>
      <c r="CX1" s="96" t="s">
        <v>207</v>
      </c>
      <c r="CY1" s="96" t="s">
        <v>208</v>
      </c>
      <c r="CZ1" s="96" t="s">
        <v>209</v>
      </c>
      <c r="DA1" s="96" t="s">
        <v>210</v>
      </c>
      <c r="DB1" s="96" t="s">
        <v>211</v>
      </c>
      <c r="DC1" s="96" t="s">
        <v>212</v>
      </c>
      <c r="DD1" s="96" t="s">
        <v>213</v>
      </c>
      <c r="DE1" s="96" t="s">
        <v>214</v>
      </c>
      <c r="DF1" s="96" t="s">
        <v>215</v>
      </c>
      <c r="DG1" s="96" t="s">
        <v>216</v>
      </c>
      <c r="DH1" s="96" t="s">
        <v>217</v>
      </c>
      <c r="DI1" s="96" t="s">
        <v>218</v>
      </c>
      <c r="DJ1" s="96" t="s">
        <v>219</v>
      </c>
      <c r="DK1" s="96" t="s">
        <v>220</v>
      </c>
      <c r="DL1" s="96" t="s">
        <v>221</v>
      </c>
      <c r="DM1" s="96" t="s">
        <v>222</v>
      </c>
      <c r="DN1" s="96" t="s">
        <v>223</v>
      </c>
      <c r="DO1" s="96" t="s">
        <v>224</v>
      </c>
      <c r="DP1" s="96" t="s">
        <v>225</v>
      </c>
      <c r="DQ1" s="96" t="s">
        <v>226</v>
      </c>
      <c r="DR1" s="96" t="s">
        <v>227</v>
      </c>
      <c r="DS1" s="96" t="s">
        <v>228</v>
      </c>
      <c r="DT1" s="96" t="s">
        <v>229</v>
      </c>
      <c r="DU1" s="96" t="s">
        <v>230</v>
      </c>
      <c r="DV1" s="96" t="s">
        <v>231</v>
      </c>
      <c r="DW1" s="96" t="s">
        <v>232</v>
      </c>
      <c r="DX1" s="96" t="s">
        <v>233</v>
      </c>
      <c r="DY1" s="96" t="s">
        <v>234</v>
      </c>
      <c r="DZ1" s="96" t="s">
        <v>235</v>
      </c>
      <c r="EA1" s="96" t="s">
        <v>236</v>
      </c>
      <c r="EB1" s="96" t="s">
        <v>237</v>
      </c>
      <c r="EC1" s="96" t="s">
        <v>238</v>
      </c>
      <c r="ED1" s="96" t="s">
        <v>239</v>
      </c>
      <c r="EE1" s="96" t="s">
        <v>240</v>
      </c>
      <c r="EF1" s="96" t="s">
        <v>241</v>
      </c>
      <c r="EG1" s="96" t="s">
        <v>242</v>
      </c>
      <c r="EH1" s="96" t="s">
        <v>243</v>
      </c>
      <c r="EI1" s="96" t="s">
        <v>244</v>
      </c>
      <c r="EJ1" s="96" t="s">
        <v>245</v>
      </c>
      <c r="EK1" s="96" t="s">
        <v>246</v>
      </c>
      <c r="EL1" s="96" t="s">
        <v>247</v>
      </c>
      <c r="EM1" s="96" t="s">
        <v>248</v>
      </c>
      <c r="EN1" s="96" t="s">
        <v>249</v>
      </c>
      <c r="EO1" s="96" t="s">
        <v>250</v>
      </c>
      <c r="EP1" s="96" t="s">
        <v>251</v>
      </c>
      <c r="EQ1" s="96" t="s">
        <v>252</v>
      </c>
      <c r="ER1" s="96" t="s">
        <v>253</v>
      </c>
      <c r="ES1" s="96" t="s">
        <v>254</v>
      </c>
      <c r="ET1" s="96" t="s">
        <v>255</v>
      </c>
      <c r="EU1" s="96" t="s">
        <v>256</v>
      </c>
      <c r="EV1" s="96" t="s">
        <v>257</v>
      </c>
      <c r="EW1" s="96" t="s">
        <v>258</v>
      </c>
      <c r="EX1" s="96" t="s">
        <v>259</v>
      </c>
      <c r="EY1" s="96" t="s">
        <v>260</v>
      </c>
      <c r="EZ1" s="96" t="s">
        <v>261</v>
      </c>
      <c r="FA1" s="96" t="s">
        <v>262</v>
      </c>
      <c r="FB1" s="96" t="s">
        <v>263</v>
      </c>
      <c r="FC1" s="96" t="s">
        <v>264</v>
      </c>
      <c r="FD1" s="96" t="s">
        <v>265</v>
      </c>
      <c r="FE1" s="96" t="s">
        <v>266</v>
      </c>
      <c r="FF1" s="96" t="s">
        <v>267</v>
      </c>
      <c r="FG1" s="96" t="s">
        <v>268</v>
      </c>
      <c r="FH1" s="96" t="s">
        <v>269</v>
      </c>
      <c r="FI1" s="96" t="s">
        <v>270</v>
      </c>
      <c r="FJ1" s="96" t="s">
        <v>271</v>
      </c>
      <c r="FK1" s="96" t="s">
        <v>272</v>
      </c>
      <c r="FL1" s="96" t="s">
        <v>273</v>
      </c>
      <c r="FM1" s="96" t="s">
        <v>274</v>
      </c>
      <c r="FN1" s="96" t="s">
        <v>275</v>
      </c>
      <c r="FO1" s="96" t="s">
        <v>276</v>
      </c>
      <c r="FP1" s="96" t="s">
        <v>277</v>
      </c>
      <c r="FQ1" s="96" t="s">
        <v>278</v>
      </c>
      <c r="FR1" s="96" t="s">
        <v>279</v>
      </c>
      <c r="FS1" s="96" t="s">
        <v>280</v>
      </c>
      <c r="FT1" s="96" t="s">
        <v>281</v>
      </c>
      <c r="FU1" s="96" t="s">
        <v>282</v>
      </c>
      <c r="FV1" s="96" t="s">
        <v>283</v>
      </c>
      <c r="FW1" s="96" t="s">
        <v>284</v>
      </c>
      <c r="FX1" s="96" t="s">
        <v>285</v>
      </c>
      <c r="FY1" s="96" t="s">
        <v>286</v>
      </c>
      <c r="FZ1" s="96" t="s">
        <v>287</v>
      </c>
      <c r="GA1" s="96" t="s">
        <v>288</v>
      </c>
      <c r="GB1" s="96" t="s">
        <v>289</v>
      </c>
      <c r="GC1" s="96" t="s">
        <v>290</v>
      </c>
      <c r="GD1" s="96" t="s">
        <v>291</v>
      </c>
      <c r="GE1" s="96" t="s">
        <v>292</v>
      </c>
      <c r="GF1" s="96" t="s">
        <v>293</v>
      </c>
      <c r="GG1" s="96" t="s">
        <v>294</v>
      </c>
      <c r="GH1" s="96" t="s">
        <v>295</v>
      </c>
      <c r="GI1" s="96" t="s">
        <v>296</v>
      </c>
      <c r="GJ1" s="96" t="s">
        <v>297</v>
      </c>
      <c r="GK1" s="96" t="s">
        <v>298</v>
      </c>
      <c r="GL1" s="96" t="s">
        <v>299</v>
      </c>
      <c r="GM1" s="96" t="s">
        <v>300</v>
      </c>
      <c r="GN1" s="96" t="s">
        <v>301</v>
      </c>
      <c r="GO1" s="96" t="s">
        <v>302</v>
      </c>
      <c r="GP1" s="96" t="s">
        <v>303</v>
      </c>
      <c r="GQ1" s="96" t="s">
        <v>304</v>
      </c>
      <c r="GR1" s="96" t="s">
        <v>305</v>
      </c>
      <c r="GS1" s="96" t="s">
        <v>306</v>
      </c>
      <c r="GT1" s="96" t="s">
        <v>307</v>
      </c>
      <c r="GU1" s="96" t="s">
        <v>308</v>
      </c>
      <c r="GV1" s="96" t="s">
        <v>309</v>
      </c>
      <c r="GW1" s="96" t="s">
        <v>310</v>
      </c>
      <c r="GX1" s="96" t="s">
        <v>311</v>
      </c>
      <c r="GY1" s="96" t="s">
        <v>312</v>
      </c>
      <c r="GZ1" s="96" t="s">
        <v>313</v>
      </c>
      <c r="HA1" s="96" t="s">
        <v>314</v>
      </c>
      <c r="HB1" s="96" t="s">
        <v>315</v>
      </c>
      <c r="HC1" s="96" t="s">
        <v>316</v>
      </c>
    </row>
    <row r="2" spans="1:211" x14ac:dyDescent="0.25">
      <c r="A2" t="s">
        <v>27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 s="27">
        <f>SUMIFS('Start year capacity (MW)'!$C$3:$C$22,'Start year capacity (MW)'!$G$3:$G$22,A2)+SUMIFS('Start year capacity (MW)'!$D$3:$D$22,'Start year capacity (MW)'!$G$3:$G$22,$A2)</f>
        <v>48397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 s="27">
        <f>SUMIFS('Start year capacity (MW)'!$B$3:$B$22,'Start year capacity (MW)'!$G$3:$G$22,A2)</f>
        <v>26489</v>
      </c>
      <c r="EB2">
        <f>'Start year capacity (MW)'!$E3</f>
        <v>0</v>
      </c>
      <c r="EC2">
        <f>'Start year capacity (MW)'!$E3</f>
        <v>0</v>
      </c>
      <c r="ED2">
        <f>'Start year capacity (MW)'!$E3</f>
        <v>0</v>
      </c>
      <c r="EE2">
        <f>'Start year capacity (MW)'!$E3</f>
        <v>0</v>
      </c>
      <c r="EF2">
        <f>'Start year capacity (MW)'!$E3</f>
        <v>0</v>
      </c>
      <c r="EG2">
        <f>'Start year capacity (MW)'!$E3</f>
        <v>0</v>
      </c>
      <c r="EH2">
        <f>'Start year capacity (MW)'!$E3</f>
        <v>0</v>
      </c>
      <c r="EI2">
        <f>'Start year capacity (MW)'!$E3</f>
        <v>0</v>
      </c>
      <c r="EJ2">
        <f>'Start year capacity (MW)'!$E3</f>
        <v>0</v>
      </c>
      <c r="EK2">
        <f>'Start year capacity (MW)'!$E3</f>
        <v>0</v>
      </c>
      <c r="EL2">
        <f>'Start year capacity (MW)'!$E3</f>
        <v>0</v>
      </c>
      <c r="EM2">
        <f>'Start year capacity (MW)'!$E3</f>
        <v>0</v>
      </c>
      <c r="EN2">
        <f>'Start year capacity (MW)'!$E3</f>
        <v>0</v>
      </c>
      <c r="EO2">
        <f>'Start year capacity (MW)'!$E3</f>
        <v>0</v>
      </c>
      <c r="EP2">
        <f>'Start year capacity (MW)'!$E3</f>
        <v>0</v>
      </c>
      <c r="EQ2">
        <f>'Start year capacity (MW)'!$E3</f>
        <v>0</v>
      </c>
      <c r="ER2">
        <f>'Start year capacity (MW)'!$E3</f>
        <v>0</v>
      </c>
      <c r="ES2">
        <f>'Start year capacity (MW)'!$E3</f>
        <v>0</v>
      </c>
      <c r="ET2">
        <f>'Start year capacity (MW)'!$E3</f>
        <v>0</v>
      </c>
      <c r="EU2">
        <f>'Start year capacity (MW)'!$E3</f>
        <v>0</v>
      </c>
      <c r="EV2">
        <f>'Start year capacity (MW)'!$E3</f>
        <v>0</v>
      </c>
      <c r="EW2">
        <f>'Start year capacity (MW)'!$E3</f>
        <v>0</v>
      </c>
      <c r="EX2">
        <f>'Start year capacity (MW)'!$E3</f>
        <v>0</v>
      </c>
      <c r="EY2">
        <f>'Start year capacity (MW)'!$E3</f>
        <v>0</v>
      </c>
      <c r="EZ2">
        <f>'Start year capacity (MW)'!$E3</f>
        <v>0</v>
      </c>
      <c r="FA2">
        <f>'Start year capacity (MW)'!$E3</f>
        <v>0</v>
      </c>
      <c r="FB2">
        <f>'Start year capacity (MW)'!$E3</f>
        <v>0</v>
      </c>
      <c r="FC2">
        <f>'Start year capacity (MW)'!$E3</f>
        <v>0</v>
      </c>
      <c r="FD2">
        <f>'Start year capacity (MW)'!$E3</f>
        <v>0</v>
      </c>
      <c r="FE2">
        <f>'Start year capacity (MW)'!$E3</f>
        <v>0</v>
      </c>
      <c r="FF2">
        <f>'Start year capacity (MW)'!$E3</f>
        <v>0</v>
      </c>
      <c r="FG2">
        <f>'Start year capacity (MW)'!$E3</f>
        <v>0</v>
      </c>
      <c r="FH2">
        <f>'Start year capacity (MW)'!$E3</f>
        <v>0</v>
      </c>
      <c r="FI2">
        <f>'Start year capacity (MW)'!$E3</f>
        <v>0</v>
      </c>
      <c r="FJ2">
        <f>'Start year capacity (MW)'!$E3</f>
        <v>0</v>
      </c>
      <c r="FK2">
        <f>'Start year capacity (MW)'!$E3</f>
        <v>0</v>
      </c>
      <c r="FL2">
        <f>'Start year capacity (MW)'!$E3</f>
        <v>0</v>
      </c>
      <c r="FM2">
        <f>'Start year capacity (MW)'!$E3</f>
        <v>0</v>
      </c>
      <c r="FN2">
        <f>'Start year capacity (MW)'!$E3</f>
        <v>0</v>
      </c>
      <c r="FO2">
        <f>'Start year capacity (MW)'!$E3</f>
        <v>0</v>
      </c>
      <c r="FP2">
        <f>'Start year capacity (MW)'!$E3</f>
        <v>0</v>
      </c>
      <c r="FQ2">
        <f>'Start year capacity (MW)'!$E3</f>
        <v>0</v>
      </c>
      <c r="FR2">
        <f>'Start year capacity (MW)'!$E3</f>
        <v>0</v>
      </c>
      <c r="FS2">
        <f>'Start year capacity (MW)'!$E3</f>
        <v>0</v>
      </c>
      <c r="FT2">
        <f>'Start year capacity (MW)'!$E3</f>
        <v>0</v>
      </c>
      <c r="FU2">
        <f>'Start year capacity (MW)'!$E3</f>
        <v>0</v>
      </c>
      <c r="FV2">
        <f>'Start year capacity (MW)'!$E3</f>
        <v>0</v>
      </c>
      <c r="FW2">
        <f>'Start year capacity (MW)'!$E3</f>
        <v>0</v>
      </c>
      <c r="FX2">
        <f>'Start year capacity (MW)'!$E3</f>
        <v>0</v>
      </c>
      <c r="FY2">
        <f>'Start year capacity (MW)'!$E3</f>
        <v>0</v>
      </c>
      <c r="FZ2">
        <f>'Start year capacity (MW)'!$E3</f>
        <v>0</v>
      </c>
      <c r="GA2">
        <f>'Start year capacity (MW)'!$E3</f>
        <v>0</v>
      </c>
      <c r="GB2">
        <f>'Start year capacity (MW)'!$E3</f>
        <v>0</v>
      </c>
      <c r="GC2">
        <f>'Start year capacity (MW)'!$E3</f>
        <v>0</v>
      </c>
      <c r="GD2">
        <f>'Start year capacity (MW)'!$E3</f>
        <v>0</v>
      </c>
      <c r="GE2">
        <f>'Start year capacity (MW)'!$E3</f>
        <v>0</v>
      </c>
      <c r="GF2">
        <f>'Start year capacity (MW)'!$E3</f>
        <v>0</v>
      </c>
      <c r="GG2">
        <f>'Start year capacity (MW)'!$E3</f>
        <v>0</v>
      </c>
      <c r="GH2">
        <f>'Start year capacity (MW)'!$E3</f>
        <v>0</v>
      </c>
      <c r="GI2">
        <f>'Start year capacity (MW)'!$E3</f>
        <v>0</v>
      </c>
      <c r="GJ2">
        <f>'Start year capacity (MW)'!$E3</f>
        <v>0</v>
      </c>
      <c r="GK2">
        <f>'Start year capacity (MW)'!$E3</f>
        <v>0</v>
      </c>
      <c r="GL2">
        <f>'Start year capacity (MW)'!$E3</f>
        <v>0</v>
      </c>
      <c r="GM2">
        <f>'Start year capacity (MW)'!$E3</f>
        <v>0</v>
      </c>
      <c r="GN2">
        <f>'Start year capacity (MW)'!$E3</f>
        <v>0</v>
      </c>
      <c r="GO2">
        <f>'Start year capacity (MW)'!$E3</f>
        <v>0</v>
      </c>
      <c r="GP2">
        <f>'Start year capacity (MW)'!$E3</f>
        <v>0</v>
      </c>
      <c r="GQ2">
        <f>'Start year capacity (MW)'!$E3</f>
        <v>0</v>
      </c>
      <c r="GR2">
        <f>'Start year capacity (MW)'!$E3</f>
        <v>0</v>
      </c>
      <c r="GS2">
        <f>'Start year capacity (MW)'!$E3</f>
        <v>0</v>
      </c>
      <c r="GT2">
        <f>'Start year capacity (MW)'!$E3</f>
        <v>0</v>
      </c>
      <c r="GU2">
        <f>'Start year capacity (MW)'!$E3</f>
        <v>0</v>
      </c>
      <c r="GV2">
        <f>'Start year capacity (MW)'!$E3</f>
        <v>0</v>
      </c>
      <c r="GW2">
        <f>'Start year capacity (MW)'!$E3</f>
        <v>0</v>
      </c>
      <c r="GX2">
        <f>'Start year capacity (MW)'!$E3</f>
        <v>0</v>
      </c>
      <c r="GY2">
        <f>'Start year capacity (MW)'!$E3</f>
        <v>0</v>
      </c>
      <c r="GZ2">
        <f>'Start year capacity (MW)'!$E3</f>
        <v>0</v>
      </c>
      <c r="HA2">
        <f>'Start year capacity (MW)'!$E3</f>
        <v>0</v>
      </c>
      <c r="HB2">
        <f>'Start year capacity (MW)'!$E3</f>
        <v>0</v>
      </c>
      <c r="HC2">
        <f>'Start year capacity (MW)'!$E3</f>
        <v>0</v>
      </c>
    </row>
    <row r="3" spans="1:211" x14ac:dyDescent="0.25">
      <c r="A3" t="s">
        <v>317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 s="27">
        <f>SUMIFS('Start year capacity (MW)'!$C$3:$C$22,'Start year capacity (MW)'!$G$3:$G$22,A3)+SUMIFS('Start year capacity (MW)'!$D$3:$D$22,'Start year capacity (MW)'!$G$3:$G$22,$A3)</f>
        <v>3274.2056791452524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 s="27">
        <f>SUMIFS('Start year capacity (MW)'!$B$3:$B$22,'Start year capacity (MW)'!$G$3:$G$22,A3)</f>
        <v>9925</v>
      </c>
      <c r="EB3">
        <f>'Start year capacity (MW)'!$E4</f>
        <v>0</v>
      </c>
      <c r="EC3">
        <f>'Start year capacity (MW)'!$E4</f>
        <v>0</v>
      </c>
      <c r="ED3">
        <f>'Start year capacity (MW)'!$E4</f>
        <v>0</v>
      </c>
      <c r="EE3">
        <f>'Start year capacity (MW)'!$E4</f>
        <v>0</v>
      </c>
      <c r="EF3">
        <f>'Start year capacity (MW)'!$E4</f>
        <v>0</v>
      </c>
      <c r="EG3">
        <f>'Start year capacity (MW)'!$E4</f>
        <v>0</v>
      </c>
      <c r="EH3">
        <f>'Start year capacity (MW)'!$E4</f>
        <v>0</v>
      </c>
      <c r="EI3">
        <f>'Start year capacity (MW)'!$E4</f>
        <v>0</v>
      </c>
      <c r="EJ3">
        <f>'Start year capacity (MW)'!$E4</f>
        <v>0</v>
      </c>
      <c r="EK3">
        <f>'Start year capacity (MW)'!$E4</f>
        <v>0</v>
      </c>
      <c r="EL3">
        <f>'Start year capacity (MW)'!$E4</f>
        <v>0</v>
      </c>
      <c r="EM3">
        <f>'Start year capacity (MW)'!$E4</f>
        <v>0</v>
      </c>
      <c r="EN3">
        <f>'Start year capacity (MW)'!$E4</f>
        <v>0</v>
      </c>
      <c r="EO3">
        <f>'Start year capacity (MW)'!$E4</f>
        <v>0</v>
      </c>
      <c r="EP3">
        <f>'Start year capacity (MW)'!$E4</f>
        <v>0</v>
      </c>
      <c r="EQ3">
        <f>'Start year capacity (MW)'!$E4</f>
        <v>0</v>
      </c>
      <c r="ER3">
        <f>'Start year capacity (MW)'!$E4</f>
        <v>0</v>
      </c>
      <c r="ES3">
        <f>'Start year capacity (MW)'!$E4</f>
        <v>0</v>
      </c>
      <c r="ET3">
        <f>'Start year capacity (MW)'!$E4</f>
        <v>0</v>
      </c>
      <c r="EU3">
        <f>'Start year capacity (MW)'!$E4</f>
        <v>0</v>
      </c>
      <c r="EV3">
        <f>'Start year capacity (MW)'!$E4</f>
        <v>0</v>
      </c>
      <c r="EW3">
        <f>'Start year capacity (MW)'!$E4</f>
        <v>0</v>
      </c>
      <c r="EX3">
        <f>'Start year capacity (MW)'!$E4</f>
        <v>0</v>
      </c>
      <c r="EY3">
        <f>'Start year capacity (MW)'!$E4</f>
        <v>0</v>
      </c>
      <c r="EZ3">
        <f>'Start year capacity (MW)'!$E4</f>
        <v>0</v>
      </c>
      <c r="FA3">
        <f>'Start year capacity (MW)'!$E4</f>
        <v>0</v>
      </c>
      <c r="FB3">
        <f>'Start year capacity (MW)'!$E4</f>
        <v>0</v>
      </c>
      <c r="FC3">
        <f>'Start year capacity (MW)'!$E4</f>
        <v>0</v>
      </c>
      <c r="FD3">
        <f>'Start year capacity (MW)'!$E4</f>
        <v>0</v>
      </c>
      <c r="FE3">
        <f>'Start year capacity (MW)'!$E4</f>
        <v>0</v>
      </c>
      <c r="FF3">
        <f>'Start year capacity (MW)'!$E4</f>
        <v>0</v>
      </c>
      <c r="FG3">
        <f>'Start year capacity (MW)'!$E4</f>
        <v>0</v>
      </c>
      <c r="FH3">
        <f>'Start year capacity (MW)'!$E4</f>
        <v>0</v>
      </c>
      <c r="FI3">
        <f>'Start year capacity (MW)'!$E4</f>
        <v>0</v>
      </c>
      <c r="FJ3">
        <f>'Start year capacity (MW)'!$E4</f>
        <v>0</v>
      </c>
      <c r="FK3">
        <f>'Start year capacity (MW)'!$E4</f>
        <v>0</v>
      </c>
      <c r="FL3">
        <f>'Start year capacity (MW)'!$E4</f>
        <v>0</v>
      </c>
      <c r="FM3">
        <f>'Start year capacity (MW)'!$E4</f>
        <v>0</v>
      </c>
      <c r="FN3">
        <f>'Start year capacity (MW)'!$E4</f>
        <v>0</v>
      </c>
      <c r="FO3">
        <f>'Start year capacity (MW)'!$E4</f>
        <v>0</v>
      </c>
      <c r="FP3">
        <f>'Start year capacity (MW)'!$E4</f>
        <v>0</v>
      </c>
      <c r="FQ3">
        <f>'Start year capacity (MW)'!$E4</f>
        <v>0</v>
      </c>
      <c r="FR3">
        <f>'Start year capacity (MW)'!$E4</f>
        <v>0</v>
      </c>
      <c r="FS3">
        <f>'Start year capacity (MW)'!$E4</f>
        <v>0</v>
      </c>
      <c r="FT3">
        <f>'Start year capacity (MW)'!$E4</f>
        <v>0</v>
      </c>
      <c r="FU3">
        <f>'Start year capacity (MW)'!$E4</f>
        <v>0</v>
      </c>
      <c r="FV3">
        <f>'Start year capacity (MW)'!$E4</f>
        <v>0</v>
      </c>
      <c r="FW3">
        <f>'Start year capacity (MW)'!$E4</f>
        <v>0</v>
      </c>
      <c r="FX3">
        <f>'Start year capacity (MW)'!$E4</f>
        <v>0</v>
      </c>
      <c r="FY3">
        <f>'Start year capacity (MW)'!$E4</f>
        <v>0</v>
      </c>
      <c r="FZ3">
        <f>'Start year capacity (MW)'!$E4</f>
        <v>0</v>
      </c>
      <c r="GA3">
        <f>'Start year capacity (MW)'!$E4</f>
        <v>0</v>
      </c>
      <c r="GB3">
        <f>'Start year capacity (MW)'!$E4</f>
        <v>0</v>
      </c>
      <c r="GC3">
        <f>'Start year capacity (MW)'!$E4</f>
        <v>0</v>
      </c>
      <c r="GD3">
        <f>'Start year capacity (MW)'!$E4</f>
        <v>0</v>
      </c>
      <c r="GE3">
        <f>'Start year capacity (MW)'!$E4</f>
        <v>0</v>
      </c>
      <c r="GF3">
        <f>'Start year capacity (MW)'!$E4</f>
        <v>0</v>
      </c>
      <c r="GG3">
        <f>'Start year capacity (MW)'!$E4</f>
        <v>0</v>
      </c>
      <c r="GH3">
        <f>'Start year capacity (MW)'!$E4</f>
        <v>0</v>
      </c>
      <c r="GI3">
        <f>'Start year capacity (MW)'!$E4</f>
        <v>0</v>
      </c>
      <c r="GJ3">
        <f>'Start year capacity (MW)'!$E4</f>
        <v>0</v>
      </c>
      <c r="GK3">
        <f>'Start year capacity (MW)'!$E4</f>
        <v>0</v>
      </c>
      <c r="GL3">
        <f>'Start year capacity (MW)'!$E4</f>
        <v>0</v>
      </c>
      <c r="GM3">
        <f>'Start year capacity (MW)'!$E4</f>
        <v>0</v>
      </c>
      <c r="GN3">
        <f>'Start year capacity (MW)'!$E4</f>
        <v>0</v>
      </c>
      <c r="GO3">
        <f>'Start year capacity (MW)'!$E4</f>
        <v>0</v>
      </c>
      <c r="GP3">
        <f>'Start year capacity (MW)'!$E4</f>
        <v>0</v>
      </c>
      <c r="GQ3">
        <f>'Start year capacity (MW)'!$E4</f>
        <v>0</v>
      </c>
      <c r="GR3">
        <f>'Start year capacity (MW)'!$E4</f>
        <v>0</v>
      </c>
      <c r="GS3">
        <f>'Start year capacity (MW)'!$E4</f>
        <v>0</v>
      </c>
      <c r="GT3">
        <f>'Start year capacity (MW)'!$E4</f>
        <v>0</v>
      </c>
      <c r="GU3">
        <f>'Start year capacity (MW)'!$E4</f>
        <v>0</v>
      </c>
      <c r="GV3">
        <f>'Start year capacity (MW)'!$E4</f>
        <v>0</v>
      </c>
      <c r="GW3">
        <f>'Start year capacity (MW)'!$E4</f>
        <v>0</v>
      </c>
      <c r="GX3">
        <f>'Start year capacity (MW)'!$E4</f>
        <v>0</v>
      </c>
      <c r="GY3">
        <f>'Start year capacity (MW)'!$E4</f>
        <v>0</v>
      </c>
      <c r="GZ3">
        <f>'Start year capacity (MW)'!$E4</f>
        <v>0</v>
      </c>
      <c r="HA3">
        <f>'Start year capacity (MW)'!$E4</f>
        <v>0</v>
      </c>
      <c r="HB3">
        <f>'Start year capacity (MW)'!$E4</f>
        <v>0</v>
      </c>
      <c r="HC3">
        <f>'Start year capacity (MW)'!$E4</f>
        <v>0</v>
      </c>
    </row>
    <row r="4" spans="1:211" x14ac:dyDescent="0.25">
      <c r="A4" t="s">
        <v>82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 s="27">
        <f>SUMIFS('Start year capacity (MW)'!$C$3:$C$22,'Start year capacity (MW)'!$G$3:$G$22,A4)+SUMIFS('Start year capacity (MW)'!$D$3:$D$22,'Start year capacity (MW)'!$G$3:$G$22,$A4)</f>
        <v>39622.672191949503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 s="27">
        <f>SUMIFS('Start year capacity (MW)'!$B$3:$B$22,'Start year capacity (MW)'!$G$3:$G$22,A4)</f>
        <v>120107</v>
      </c>
      <c r="EB4">
        <f>'Start year capacity (MW)'!$E5</f>
        <v>0</v>
      </c>
      <c r="EC4">
        <f>'Start year capacity (MW)'!$E5</f>
        <v>0</v>
      </c>
      <c r="ED4">
        <f>'Start year capacity (MW)'!$E5</f>
        <v>0</v>
      </c>
      <c r="EE4">
        <f>'Start year capacity (MW)'!$E5</f>
        <v>0</v>
      </c>
      <c r="EF4">
        <f>'Start year capacity (MW)'!$E5</f>
        <v>0</v>
      </c>
      <c r="EG4">
        <f>'Start year capacity (MW)'!$E5</f>
        <v>0</v>
      </c>
      <c r="EH4">
        <f>'Start year capacity (MW)'!$E5</f>
        <v>0</v>
      </c>
      <c r="EI4">
        <f>'Start year capacity (MW)'!$E5</f>
        <v>0</v>
      </c>
      <c r="EJ4">
        <f>'Start year capacity (MW)'!$E5</f>
        <v>0</v>
      </c>
      <c r="EK4">
        <f>'Start year capacity (MW)'!$E5</f>
        <v>0</v>
      </c>
      <c r="EL4">
        <f>'Start year capacity (MW)'!$E5</f>
        <v>0</v>
      </c>
      <c r="EM4">
        <f>'Start year capacity (MW)'!$E5</f>
        <v>0</v>
      </c>
      <c r="EN4">
        <f>'Start year capacity (MW)'!$E5</f>
        <v>0</v>
      </c>
      <c r="EO4">
        <f>'Start year capacity (MW)'!$E5</f>
        <v>0</v>
      </c>
      <c r="EP4">
        <f>'Start year capacity (MW)'!$E5</f>
        <v>0</v>
      </c>
      <c r="EQ4">
        <f>'Start year capacity (MW)'!$E5</f>
        <v>0</v>
      </c>
      <c r="ER4">
        <f>'Start year capacity (MW)'!$E5</f>
        <v>0</v>
      </c>
      <c r="ES4">
        <f>'Start year capacity (MW)'!$E5</f>
        <v>0</v>
      </c>
      <c r="ET4">
        <f>'Start year capacity (MW)'!$E5</f>
        <v>0</v>
      </c>
      <c r="EU4">
        <f>'Start year capacity (MW)'!$E5</f>
        <v>0</v>
      </c>
      <c r="EV4">
        <f>'Start year capacity (MW)'!$E5</f>
        <v>0</v>
      </c>
      <c r="EW4">
        <f>'Start year capacity (MW)'!$E5</f>
        <v>0</v>
      </c>
      <c r="EX4">
        <f>'Start year capacity (MW)'!$E5</f>
        <v>0</v>
      </c>
      <c r="EY4">
        <f>'Start year capacity (MW)'!$E5</f>
        <v>0</v>
      </c>
      <c r="EZ4">
        <f>'Start year capacity (MW)'!$E5</f>
        <v>0</v>
      </c>
      <c r="FA4">
        <f>'Start year capacity (MW)'!$E5</f>
        <v>0</v>
      </c>
      <c r="FB4">
        <f>'Start year capacity (MW)'!$E5</f>
        <v>0</v>
      </c>
      <c r="FC4">
        <f>'Start year capacity (MW)'!$E5</f>
        <v>0</v>
      </c>
      <c r="FD4">
        <f>'Start year capacity (MW)'!$E5</f>
        <v>0</v>
      </c>
      <c r="FE4">
        <f>'Start year capacity (MW)'!$E5</f>
        <v>0</v>
      </c>
      <c r="FF4">
        <f>'Start year capacity (MW)'!$E5</f>
        <v>0</v>
      </c>
      <c r="FG4">
        <f>'Start year capacity (MW)'!$E5</f>
        <v>0</v>
      </c>
      <c r="FH4">
        <f>'Start year capacity (MW)'!$E5</f>
        <v>0</v>
      </c>
      <c r="FI4">
        <f>'Start year capacity (MW)'!$E5</f>
        <v>0</v>
      </c>
      <c r="FJ4">
        <f>'Start year capacity (MW)'!$E5</f>
        <v>0</v>
      </c>
      <c r="FK4">
        <f>'Start year capacity (MW)'!$E5</f>
        <v>0</v>
      </c>
      <c r="FL4">
        <f>'Start year capacity (MW)'!$E5</f>
        <v>0</v>
      </c>
      <c r="FM4">
        <f>'Start year capacity (MW)'!$E5</f>
        <v>0</v>
      </c>
      <c r="FN4">
        <f>'Start year capacity (MW)'!$E5</f>
        <v>0</v>
      </c>
      <c r="FO4">
        <f>'Start year capacity (MW)'!$E5</f>
        <v>0</v>
      </c>
      <c r="FP4">
        <f>'Start year capacity (MW)'!$E5</f>
        <v>0</v>
      </c>
      <c r="FQ4">
        <f>'Start year capacity (MW)'!$E5</f>
        <v>0</v>
      </c>
      <c r="FR4">
        <f>'Start year capacity (MW)'!$E5</f>
        <v>0</v>
      </c>
      <c r="FS4">
        <f>'Start year capacity (MW)'!$E5</f>
        <v>0</v>
      </c>
      <c r="FT4">
        <f>'Start year capacity (MW)'!$E5</f>
        <v>0</v>
      </c>
      <c r="FU4">
        <f>'Start year capacity (MW)'!$E5</f>
        <v>0</v>
      </c>
      <c r="FV4">
        <f>'Start year capacity (MW)'!$E5</f>
        <v>0</v>
      </c>
      <c r="FW4">
        <f>'Start year capacity (MW)'!$E5</f>
        <v>0</v>
      </c>
      <c r="FX4">
        <f>'Start year capacity (MW)'!$E5</f>
        <v>0</v>
      </c>
      <c r="FY4">
        <f>'Start year capacity (MW)'!$E5</f>
        <v>0</v>
      </c>
      <c r="FZ4">
        <f>'Start year capacity (MW)'!$E5</f>
        <v>0</v>
      </c>
      <c r="GA4">
        <f>'Start year capacity (MW)'!$E5</f>
        <v>0</v>
      </c>
      <c r="GB4">
        <f>'Start year capacity (MW)'!$E5</f>
        <v>0</v>
      </c>
      <c r="GC4">
        <f>'Start year capacity (MW)'!$E5</f>
        <v>0</v>
      </c>
      <c r="GD4">
        <f>'Start year capacity (MW)'!$E5</f>
        <v>0</v>
      </c>
      <c r="GE4">
        <f>'Start year capacity (MW)'!$E5</f>
        <v>0</v>
      </c>
      <c r="GF4">
        <f>'Start year capacity (MW)'!$E5</f>
        <v>0</v>
      </c>
      <c r="GG4">
        <f>'Start year capacity (MW)'!$E5</f>
        <v>0</v>
      </c>
      <c r="GH4">
        <f>'Start year capacity (MW)'!$E5</f>
        <v>0</v>
      </c>
      <c r="GI4">
        <f>'Start year capacity (MW)'!$E5</f>
        <v>0</v>
      </c>
      <c r="GJ4">
        <f>'Start year capacity (MW)'!$E5</f>
        <v>0</v>
      </c>
      <c r="GK4">
        <f>'Start year capacity (MW)'!$E5</f>
        <v>0</v>
      </c>
      <c r="GL4">
        <f>'Start year capacity (MW)'!$E5</f>
        <v>0</v>
      </c>
      <c r="GM4">
        <f>'Start year capacity (MW)'!$E5</f>
        <v>0</v>
      </c>
      <c r="GN4">
        <f>'Start year capacity (MW)'!$E5</f>
        <v>0</v>
      </c>
      <c r="GO4">
        <f>'Start year capacity (MW)'!$E5</f>
        <v>0</v>
      </c>
      <c r="GP4">
        <f>'Start year capacity (MW)'!$E5</f>
        <v>0</v>
      </c>
      <c r="GQ4">
        <f>'Start year capacity (MW)'!$E5</f>
        <v>0</v>
      </c>
      <c r="GR4">
        <f>'Start year capacity (MW)'!$E5</f>
        <v>0</v>
      </c>
      <c r="GS4">
        <f>'Start year capacity (MW)'!$E5</f>
        <v>0</v>
      </c>
      <c r="GT4">
        <f>'Start year capacity (MW)'!$E5</f>
        <v>0</v>
      </c>
      <c r="GU4">
        <f>'Start year capacity (MW)'!$E5</f>
        <v>0</v>
      </c>
      <c r="GV4">
        <f>'Start year capacity (MW)'!$E5</f>
        <v>0</v>
      </c>
      <c r="GW4">
        <f>'Start year capacity (MW)'!$E5</f>
        <v>0</v>
      </c>
      <c r="GX4">
        <f>'Start year capacity (MW)'!$E5</f>
        <v>0</v>
      </c>
      <c r="GY4">
        <f>'Start year capacity (MW)'!$E5</f>
        <v>0</v>
      </c>
      <c r="GZ4">
        <f>'Start year capacity (MW)'!$E5</f>
        <v>0</v>
      </c>
      <c r="HA4">
        <f>'Start year capacity (MW)'!$E5</f>
        <v>0</v>
      </c>
      <c r="HB4">
        <f>'Start year capacity (MW)'!$E5</f>
        <v>0</v>
      </c>
      <c r="HC4">
        <f>'Start year capacity (MW)'!$E5</f>
        <v>0</v>
      </c>
    </row>
    <row r="5" spans="1:211" x14ac:dyDescent="0.25">
      <c r="A5" t="s">
        <v>318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 s="27">
        <f>SUMIFS('Start year capacity (MW)'!$C$3:$C$22,'Start year capacity (MW)'!$G$3:$G$22,A5)+SUMIFS('Start year capacity (MW)'!$D$3:$D$22,'Start year capacity (MW)'!$G$3:$G$22,$A5)</f>
        <v>104643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 s="27">
        <f>SUMIFS('Start year capacity (MW)'!$B$3:$B$22,'Start year capacity (MW)'!$G$3:$G$22,A5)</f>
        <v>0</v>
      </c>
      <c r="EB5">
        <f>'Start year capacity (MW)'!$E6</f>
        <v>0</v>
      </c>
      <c r="EC5">
        <f>'Start year capacity (MW)'!$E6</f>
        <v>0</v>
      </c>
      <c r="ED5">
        <f>'Start year capacity (MW)'!$E6</f>
        <v>0</v>
      </c>
      <c r="EE5">
        <f>'Start year capacity (MW)'!$E6</f>
        <v>0</v>
      </c>
      <c r="EF5">
        <f>'Start year capacity (MW)'!$E6</f>
        <v>0</v>
      </c>
      <c r="EG5">
        <f>'Start year capacity (MW)'!$E6</f>
        <v>0</v>
      </c>
      <c r="EH5">
        <f>'Start year capacity (MW)'!$E6</f>
        <v>0</v>
      </c>
      <c r="EI5">
        <f>'Start year capacity (MW)'!$E6</f>
        <v>0</v>
      </c>
      <c r="EJ5">
        <f>'Start year capacity (MW)'!$E6</f>
        <v>0</v>
      </c>
      <c r="EK5">
        <f>'Start year capacity (MW)'!$E6</f>
        <v>0</v>
      </c>
      <c r="EL5">
        <f>'Start year capacity (MW)'!$E6</f>
        <v>0</v>
      </c>
      <c r="EM5">
        <f>'Start year capacity (MW)'!$E6</f>
        <v>0</v>
      </c>
      <c r="EN5">
        <f>'Start year capacity (MW)'!$E6</f>
        <v>0</v>
      </c>
      <c r="EO5">
        <f>'Start year capacity (MW)'!$E6</f>
        <v>0</v>
      </c>
      <c r="EP5">
        <f>'Start year capacity (MW)'!$E6</f>
        <v>0</v>
      </c>
      <c r="EQ5">
        <f>'Start year capacity (MW)'!$E6</f>
        <v>0</v>
      </c>
      <c r="ER5">
        <f>'Start year capacity (MW)'!$E6</f>
        <v>0</v>
      </c>
      <c r="ES5">
        <f>'Start year capacity (MW)'!$E6</f>
        <v>0</v>
      </c>
      <c r="ET5">
        <f>'Start year capacity (MW)'!$E6</f>
        <v>0</v>
      </c>
      <c r="EU5">
        <f>'Start year capacity (MW)'!$E6</f>
        <v>0</v>
      </c>
      <c r="EV5">
        <f>'Start year capacity (MW)'!$E6</f>
        <v>0</v>
      </c>
      <c r="EW5">
        <f>'Start year capacity (MW)'!$E6</f>
        <v>0</v>
      </c>
      <c r="EX5">
        <f>'Start year capacity (MW)'!$E6</f>
        <v>0</v>
      </c>
      <c r="EY5">
        <f>'Start year capacity (MW)'!$E6</f>
        <v>0</v>
      </c>
      <c r="EZ5">
        <f>'Start year capacity (MW)'!$E6</f>
        <v>0</v>
      </c>
      <c r="FA5">
        <f>'Start year capacity (MW)'!$E6</f>
        <v>0</v>
      </c>
      <c r="FB5">
        <f>'Start year capacity (MW)'!$E6</f>
        <v>0</v>
      </c>
      <c r="FC5">
        <f>'Start year capacity (MW)'!$E6</f>
        <v>0</v>
      </c>
      <c r="FD5">
        <f>'Start year capacity (MW)'!$E6</f>
        <v>0</v>
      </c>
      <c r="FE5">
        <f>'Start year capacity (MW)'!$E6</f>
        <v>0</v>
      </c>
      <c r="FF5">
        <f>'Start year capacity (MW)'!$E6</f>
        <v>0</v>
      </c>
      <c r="FG5">
        <f>'Start year capacity (MW)'!$E6</f>
        <v>0</v>
      </c>
      <c r="FH5">
        <f>'Start year capacity (MW)'!$E6</f>
        <v>0</v>
      </c>
      <c r="FI5">
        <f>'Start year capacity (MW)'!$E6</f>
        <v>0</v>
      </c>
      <c r="FJ5">
        <f>'Start year capacity (MW)'!$E6</f>
        <v>0</v>
      </c>
      <c r="FK5">
        <f>'Start year capacity (MW)'!$E6</f>
        <v>0</v>
      </c>
      <c r="FL5">
        <f>'Start year capacity (MW)'!$E6</f>
        <v>0</v>
      </c>
      <c r="FM5">
        <f>'Start year capacity (MW)'!$E6</f>
        <v>0</v>
      </c>
      <c r="FN5">
        <f>'Start year capacity (MW)'!$E6</f>
        <v>0</v>
      </c>
      <c r="FO5">
        <f>'Start year capacity (MW)'!$E6</f>
        <v>0</v>
      </c>
      <c r="FP5">
        <f>'Start year capacity (MW)'!$E6</f>
        <v>0</v>
      </c>
      <c r="FQ5">
        <f>'Start year capacity (MW)'!$E6</f>
        <v>0</v>
      </c>
      <c r="FR5">
        <f>'Start year capacity (MW)'!$E6</f>
        <v>0</v>
      </c>
      <c r="FS5">
        <f>'Start year capacity (MW)'!$E6</f>
        <v>0</v>
      </c>
      <c r="FT5">
        <f>'Start year capacity (MW)'!$E6</f>
        <v>0</v>
      </c>
      <c r="FU5">
        <f>'Start year capacity (MW)'!$E6</f>
        <v>0</v>
      </c>
      <c r="FV5">
        <f>'Start year capacity (MW)'!$E6</f>
        <v>0</v>
      </c>
      <c r="FW5">
        <f>'Start year capacity (MW)'!$E6</f>
        <v>0</v>
      </c>
      <c r="FX5">
        <f>'Start year capacity (MW)'!$E6</f>
        <v>0</v>
      </c>
      <c r="FY5">
        <f>'Start year capacity (MW)'!$E6</f>
        <v>0</v>
      </c>
      <c r="FZ5">
        <f>'Start year capacity (MW)'!$E6</f>
        <v>0</v>
      </c>
      <c r="GA5">
        <f>'Start year capacity (MW)'!$E6</f>
        <v>0</v>
      </c>
      <c r="GB5">
        <f>'Start year capacity (MW)'!$E6</f>
        <v>0</v>
      </c>
      <c r="GC5">
        <f>'Start year capacity (MW)'!$E6</f>
        <v>0</v>
      </c>
      <c r="GD5">
        <f>'Start year capacity (MW)'!$E6</f>
        <v>0</v>
      </c>
      <c r="GE5">
        <f>'Start year capacity (MW)'!$E6</f>
        <v>0</v>
      </c>
      <c r="GF5">
        <f>'Start year capacity (MW)'!$E6</f>
        <v>0</v>
      </c>
      <c r="GG5">
        <f>'Start year capacity (MW)'!$E6</f>
        <v>0</v>
      </c>
      <c r="GH5">
        <f>'Start year capacity (MW)'!$E6</f>
        <v>0</v>
      </c>
      <c r="GI5">
        <f>'Start year capacity (MW)'!$E6</f>
        <v>0</v>
      </c>
      <c r="GJ5">
        <f>'Start year capacity (MW)'!$E6</f>
        <v>0</v>
      </c>
      <c r="GK5">
        <f>'Start year capacity (MW)'!$E6</f>
        <v>0</v>
      </c>
      <c r="GL5">
        <f>'Start year capacity (MW)'!$E6</f>
        <v>0</v>
      </c>
      <c r="GM5">
        <f>'Start year capacity (MW)'!$E6</f>
        <v>0</v>
      </c>
      <c r="GN5">
        <f>'Start year capacity (MW)'!$E6</f>
        <v>0</v>
      </c>
      <c r="GO5">
        <f>'Start year capacity (MW)'!$E6</f>
        <v>0</v>
      </c>
      <c r="GP5">
        <f>'Start year capacity (MW)'!$E6</f>
        <v>0</v>
      </c>
      <c r="GQ5">
        <f>'Start year capacity (MW)'!$E6</f>
        <v>0</v>
      </c>
      <c r="GR5">
        <f>'Start year capacity (MW)'!$E6</f>
        <v>0</v>
      </c>
      <c r="GS5">
        <f>'Start year capacity (MW)'!$E6</f>
        <v>0</v>
      </c>
      <c r="GT5">
        <f>'Start year capacity (MW)'!$E6</f>
        <v>0</v>
      </c>
      <c r="GU5">
        <f>'Start year capacity (MW)'!$E6</f>
        <v>0</v>
      </c>
      <c r="GV5">
        <f>'Start year capacity (MW)'!$E6</f>
        <v>0</v>
      </c>
      <c r="GW5">
        <f>'Start year capacity (MW)'!$E6</f>
        <v>0</v>
      </c>
      <c r="GX5">
        <f>'Start year capacity (MW)'!$E6</f>
        <v>0</v>
      </c>
      <c r="GY5">
        <f>'Start year capacity (MW)'!$E6</f>
        <v>0</v>
      </c>
      <c r="GZ5">
        <f>'Start year capacity (MW)'!$E6</f>
        <v>0</v>
      </c>
      <c r="HA5">
        <f>'Start year capacity (MW)'!$E6</f>
        <v>0</v>
      </c>
      <c r="HB5">
        <f>'Start year capacity (MW)'!$E6</f>
        <v>0</v>
      </c>
      <c r="HC5">
        <f>'Start year capacity (MW)'!$E6</f>
        <v>0</v>
      </c>
    </row>
    <row r="6" spans="1:211" x14ac:dyDescent="0.25">
      <c r="A6" t="s">
        <v>323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 s="27">
        <f>SUMIFS('Start year capacity (MW)'!$C$3:$C$22,'Start year capacity (MW)'!$G$3:$G$22,A6)+SUMIFS('Start year capacity (MW)'!$D$3:$D$22,'Start year capacity (MW)'!$G$3:$G$22,$A6)</f>
        <v>108828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 s="27">
        <f>SUMIFS('Start year capacity (MW)'!$B$3:$B$22,'Start year capacity (MW)'!$G$3:$G$22,A6)</f>
        <v>0</v>
      </c>
      <c r="EB6">
        <f>'Start year capacity (MW)'!$E8</f>
        <v>0</v>
      </c>
      <c r="EC6">
        <f>'Start year capacity (MW)'!$E8</f>
        <v>0</v>
      </c>
      <c r="ED6">
        <f>'Start year capacity (MW)'!$E8</f>
        <v>0</v>
      </c>
      <c r="EE6">
        <f>'Start year capacity (MW)'!$E8</f>
        <v>0</v>
      </c>
      <c r="EF6">
        <f>'Start year capacity (MW)'!$E8</f>
        <v>0</v>
      </c>
      <c r="EG6">
        <f>'Start year capacity (MW)'!$E8</f>
        <v>0</v>
      </c>
      <c r="EH6">
        <f>'Start year capacity (MW)'!$E8</f>
        <v>0</v>
      </c>
      <c r="EI6">
        <f>'Start year capacity (MW)'!$E8</f>
        <v>0</v>
      </c>
      <c r="EJ6">
        <f>'Start year capacity (MW)'!$E8</f>
        <v>0</v>
      </c>
      <c r="EK6">
        <f>'Start year capacity (MW)'!$E8</f>
        <v>0</v>
      </c>
      <c r="EL6">
        <f>'Start year capacity (MW)'!$E8</f>
        <v>0</v>
      </c>
      <c r="EM6">
        <f>'Start year capacity (MW)'!$E8</f>
        <v>0</v>
      </c>
      <c r="EN6">
        <f>'Start year capacity (MW)'!$E8</f>
        <v>0</v>
      </c>
      <c r="EO6">
        <f>'Start year capacity (MW)'!$E8</f>
        <v>0</v>
      </c>
      <c r="EP6">
        <f>'Start year capacity (MW)'!$E8</f>
        <v>0</v>
      </c>
      <c r="EQ6">
        <f>'Start year capacity (MW)'!$E8</f>
        <v>0</v>
      </c>
      <c r="ER6">
        <f>'Start year capacity (MW)'!$E8</f>
        <v>0</v>
      </c>
      <c r="ES6">
        <f>'Start year capacity (MW)'!$E8</f>
        <v>0</v>
      </c>
      <c r="ET6">
        <f>'Start year capacity (MW)'!$E8</f>
        <v>0</v>
      </c>
      <c r="EU6">
        <f>'Start year capacity (MW)'!$E8</f>
        <v>0</v>
      </c>
      <c r="EV6">
        <f>'Start year capacity (MW)'!$E8</f>
        <v>0</v>
      </c>
      <c r="EW6">
        <f>'Start year capacity (MW)'!$E8</f>
        <v>0</v>
      </c>
      <c r="EX6">
        <f>'Start year capacity (MW)'!$E8</f>
        <v>0</v>
      </c>
      <c r="EY6">
        <f>'Start year capacity (MW)'!$E8</f>
        <v>0</v>
      </c>
      <c r="EZ6">
        <f>'Start year capacity (MW)'!$E8</f>
        <v>0</v>
      </c>
      <c r="FA6">
        <f>'Start year capacity (MW)'!$E8</f>
        <v>0</v>
      </c>
      <c r="FB6">
        <f>'Start year capacity (MW)'!$E8</f>
        <v>0</v>
      </c>
      <c r="FC6">
        <f>'Start year capacity (MW)'!$E8</f>
        <v>0</v>
      </c>
      <c r="FD6">
        <f>'Start year capacity (MW)'!$E8</f>
        <v>0</v>
      </c>
      <c r="FE6">
        <f>'Start year capacity (MW)'!$E8</f>
        <v>0</v>
      </c>
      <c r="FF6">
        <f>'Start year capacity (MW)'!$E8</f>
        <v>0</v>
      </c>
      <c r="FG6">
        <f>'Start year capacity (MW)'!$E8</f>
        <v>0</v>
      </c>
      <c r="FH6">
        <f>'Start year capacity (MW)'!$E8</f>
        <v>0</v>
      </c>
      <c r="FI6">
        <f>'Start year capacity (MW)'!$E8</f>
        <v>0</v>
      </c>
      <c r="FJ6">
        <f>'Start year capacity (MW)'!$E8</f>
        <v>0</v>
      </c>
      <c r="FK6">
        <f>'Start year capacity (MW)'!$E8</f>
        <v>0</v>
      </c>
      <c r="FL6">
        <f>'Start year capacity (MW)'!$E8</f>
        <v>0</v>
      </c>
      <c r="FM6">
        <f>'Start year capacity (MW)'!$E8</f>
        <v>0</v>
      </c>
      <c r="FN6">
        <f>'Start year capacity (MW)'!$E8</f>
        <v>0</v>
      </c>
      <c r="FO6">
        <f>'Start year capacity (MW)'!$E8</f>
        <v>0</v>
      </c>
      <c r="FP6">
        <f>'Start year capacity (MW)'!$E8</f>
        <v>0</v>
      </c>
      <c r="FQ6">
        <f>'Start year capacity (MW)'!$E8</f>
        <v>0</v>
      </c>
      <c r="FR6">
        <f>'Start year capacity (MW)'!$E8</f>
        <v>0</v>
      </c>
      <c r="FS6">
        <f>'Start year capacity (MW)'!$E8</f>
        <v>0</v>
      </c>
      <c r="FT6">
        <f>'Start year capacity (MW)'!$E8</f>
        <v>0</v>
      </c>
      <c r="FU6">
        <f>'Start year capacity (MW)'!$E8</f>
        <v>0</v>
      </c>
      <c r="FV6">
        <f>'Start year capacity (MW)'!$E8</f>
        <v>0</v>
      </c>
      <c r="FW6">
        <f>'Start year capacity (MW)'!$E8</f>
        <v>0</v>
      </c>
      <c r="FX6">
        <f>'Start year capacity (MW)'!$E8</f>
        <v>0</v>
      </c>
      <c r="FY6">
        <f>'Start year capacity (MW)'!$E8</f>
        <v>0</v>
      </c>
      <c r="FZ6">
        <f>'Start year capacity (MW)'!$E8</f>
        <v>0</v>
      </c>
      <c r="GA6">
        <f>'Start year capacity (MW)'!$E8</f>
        <v>0</v>
      </c>
      <c r="GB6">
        <f>'Start year capacity (MW)'!$E8</f>
        <v>0</v>
      </c>
      <c r="GC6">
        <f>'Start year capacity (MW)'!$E8</f>
        <v>0</v>
      </c>
      <c r="GD6">
        <f>'Start year capacity (MW)'!$E8</f>
        <v>0</v>
      </c>
      <c r="GE6">
        <f>'Start year capacity (MW)'!$E8</f>
        <v>0</v>
      </c>
      <c r="GF6">
        <f>'Start year capacity (MW)'!$E8</f>
        <v>0</v>
      </c>
      <c r="GG6">
        <f>'Start year capacity (MW)'!$E8</f>
        <v>0</v>
      </c>
      <c r="GH6">
        <f>'Start year capacity (MW)'!$E8</f>
        <v>0</v>
      </c>
      <c r="GI6">
        <f>'Start year capacity (MW)'!$E8</f>
        <v>0</v>
      </c>
      <c r="GJ6">
        <f>'Start year capacity (MW)'!$E8</f>
        <v>0</v>
      </c>
      <c r="GK6">
        <f>'Start year capacity (MW)'!$E8</f>
        <v>0</v>
      </c>
      <c r="GL6">
        <f>'Start year capacity (MW)'!$E8</f>
        <v>0</v>
      </c>
      <c r="GM6">
        <f>'Start year capacity (MW)'!$E8</f>
        <v>0</v>
      </c>
      <c r="GN6">
        <f>'Start year capacity (MW)'!$E8</f>
        <v>0</v>
      </c>
      <c r="GO6">
        <f>'Start year capacity (MW)'!$E8</f>
        <v>0</v>
      </c>
      <c r="GP6">
        <f>'Start year capacity (MW)'!$E8</f>
        <v>0</v>
      </c>
      <c r="GQ6">
        <f>'Start year capacity (MW)'!$E8</f>
        <v>0</v>
      </c>
      <c r="GR6">
        <f>'Start year capacity (MW)'!$E8</f>
        <v>0</v>
      </c>
      <c r="GS6">
        <f>'Start year capacity (MW)'!$E8</f>
        <v>0</v>
      </c>
      <c r="GT6">
        <f>'Start year capacity (MW)'!$E8</f>
        <v>0</v>
      </c>
      <c r="GU6">
        <f>'Start year capacity (MW)'!$E8</f>
        <v>0</v>
      </c>
      <c r="GV6">
        <f>'Start year capacity (MW)'!$E8</f>
        <v>0</v>
      </c>
      <c r="GW6">
        <f>'Start year capacity (MW)'!$E8</f>
        <v>0</v>
      </c>
      <c r="GX6">
        <f>'Start year capacity (MW)'!$E8</f>
        <v>0</v>
      </c>
      <c r="GY6">
        <f>'Start year capacity (MW)'!$E8</f>
        <v>0</v>
      </c>
      <c r="GZ6">
        <f>'Start year capacity (MW)'!$E8</f>
        <v>0</v>
      </c>
      <c r="HA6">
        <f>'Start year capacity (MW)'!$E8</f>
        <v>0</v>
      </c>
      <c r="HB6">
        <f>'Start year capacity (MW)'!$E8</f>
        <v>0</v>
      </c>
      <c r="HC6">
        <f>'Start year capacity (MW)'!$E8</f>
        <v>0</v>
      </c>
    </row>
    <row r="7" spans="1:211" x14ac:dyDescent="0.25">
      <c r="A7" t="s">
        <v>30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 s="27">
        <f>SUMIFS('Start year capacity (MW)'!$C$3:$C$22,'Start year capacity (MW)'!$G$3:$G$22,A7)+SUMIFS('Start year capacity (MW)'!$D$3:$D$22,'Start year capacity (MW)'!$G$3:$G$22,$A7)</f>
        <v>173233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 s="27">
        <f>SUMIFS('Start year capacity (MW)'!$B$3:$B$22,'Start year capacity (MW)'!$G$3:$G$22,A7)</f>
        <v>0</v>
      </c>
      <c r="EB7">
        <f>'Start year capacity (MW)'!$E9</f>
        <v>0</v>
      </c>
      <c r="EC7">
        <f>'Start year capacity (MW)'!$E9</f>
        <v>0</v>
      </c>
      <c r="ED7">
        <f>'Start year capacity (MW)'!$E9</f>
        <v>0</v>
      </c>
      <c r="EE7">
        <f>'Start year capacity (MW)'!$E9</f>
        <v>0</v>
      </c>
      <c r="EF7">
        <f>'Start year capacity (MW)'!$E9</f>
        <v>0</v>
      </c>
      <c r="EG7">
        <f>'Start year capacity (MW)'!$E9</f>
        <v>0</v>
      </c>
      <c r="EH7">
        <f>'Start year capacity (MW)'!$E9</f>
        <v>0</v>
      </c>
      <c r="EI7">
        <f>'Start year capacity (MW)'!$E9</f>
        <v>0</v>
      </c>
      <c r="EJ7">
        <f>'Start year capacity (MW)'!$E9</f>
        <v>0</v>
      </c>
      <c r="EK7">
        <f>'Start year capacity (MW)'!$E9</f>
        <v>0</v>
      </c>
      <c r="EL7">
        <f>'Start year capacity (MW)'!$E9</f>
        <v>0</v>
      </c>
      <c r="EM7">
        <f>'Start year capacity (MW)'!$E9</f>
        <v>0</v>
      </c>
      <c r="EN7">
        <f>'Start year capacity (MW)'!$E9</f>
        <v>0</v>
      </c>
      <c r="EO7">
        <f>'Start year capacity (MW)'!$E9</f>
        <v>0</v>
      </c>
      <c r="EP7">
        <f>'Start year capacity (MW)'!$E9</f>
        <v>0</v>
      </c>
      <c r="EQ7">
        <f>'Start year capacity (MW)'!$E9</f>
        <v>0</v>
      </c>
      <c r="ER7">
        <f>'Start year capacity (MW)'!$E9</f>
        <v>0</v>
      </c>
      <c r="ES7">
        <f>'Start year capacity (MW)'!$E9</f>
        <v>0</v>
      </c>
      <c r="ET7">
        <f>'Start year capacity (MW)'!$E9</f>
        <v>0</v>
      </c>
      <c r="EU7">
        <f>'Start year capacity (MW)'!$E9</f>
        <v>0</v>
      </c>
      <c r="EV7">
        <f>'Start year capacity (MW)'!$E9</f>
        <v>0</v>
      </c>
      <c r="EW7">
        <f>'Start year capacity (MW)'!$E9</f>
        <v>0</v>
      </c>
      <c r="EX7">
        <f>'Start year capacity (MW)'!$E9</f>
        <v>0</v>
      </c>
      <c r="EY7">
        <f>'Start year capacity (MW)'!$E9</f>
        <v>0</v>
      </c>
      <c r="EZ7">
        <f>'Start year capacity (MW)'!$E9</f>
        <v>0</v>
      </c>
      <c r="FA7">
        <f>'Start year capacity (MW)'!$E9</f>
        <v>0</v>
      </c>
      <c r="FB7">
        <f>'Start year capacity (MW)'!$E9</f>
        <v>0</v>
      </c>
      <c r="FC7">
        <f>'Start year capacity (MW)'!$E9</f>
        <v>0</v>
      </c>
      <c r="FD7">
        <f>'Start year capacity (MW)'!$E9</f>
        <v>0</v>
      </c>
      <c r="FE7">
        <f>'Start year capacity (MW)'!$E9</f>
        <v>0</v>
      </c>
      <c r="FF7">
        <f>'Start year capacity (MW)'!$E9</f>
        <v>0</v>
      </c>
      <c r="FG7">
        <f>'Start year capacity (MW)'!$E9</f>
        <v>0</v>
      </c>
      <c r="FH7">
        <f>'Start year capacity (MW)'!$E9</f>
        <v>0</v>
      </c>
      <c r="FI7">
        <f>'Start year capacity (MW)'!$E9</f>
        <v>0</v>
      </c>
      <c r="FJ7">
        <f>'Start year capacity (MW)'!$E9</f>
        <v>0</v>
      </c>
      <c r="FK7">
        <f>'Start year capacity (MW)'!$E9</f>
        <v>0</v>
      </c>
      <c r="FL7">
        <f>'Start year capacity (MW)'!$E9</f>
        <v>0</v>
      </c>
      <c r="FM7">
        <f>'Start year capacity (MW)'!$E9</f>
        <v>0</v>
      </c>
      <c r="FN7">
        <f>'Start year capacity (MW)'!$E9</f>
        <v>0</v>
      </c>
      <c r="FO7">
        <f>'Start year capacity (MW)'!$E9</f>
        <v>0</v>
      </c>
      <c r="FP7">
        <f>'Start year capacity (MW)'!$E9</f>
        <v>0</v>
      </c>
      <c r="FQ7">
        <f>'Start year capacity (MW)'!$E9</f>
        <v>0</v>
      </c>
      <c r="FR7">
        <f>'Start year capacity (MW)'!$E9</f>
        <v>0</v>
      </c>
      <c r="FS7">
        <f>'Start year capacity (MW)'!$E9</f>
        <v>0</v>
      </c>
      <c r="FT7">
        <f>'Start year capacity (MW)'!$E9</f>
        <v>0</v>
      </c>
      <c r="FU7">
        <f>'Start year capacity (MW)'!$E9</f>
        <v>0</v>
      </c>
      <c r="FV7">
        <f>'Start year capacity (MW)'!$E9</f>
        <v>0</v>
      </c>
      <c r="FW7">
        <f>'Start year capacity (MW)'!$E9</f>
        <v>0</v>
      </c>
      <c r="FX7">
        <f>'Start year capacity (MW)'!$E9</f>
        <v>0</v>
      </c>
      <c r="FY7">
        <f>'Start year capacity (MW)'!$E9</f>
        <v>0</v>
      </c>
      <c r="FZ7">
        <f>'Start year capacity (MW)'!$E9</f>
        <v>0</v>
      </c>
      <c r="GA7">
        <f>'Start year capacity (MW)'!$E9</f>
        <v>0</v>
      </c>
      <c r="GB7">
        <f>'Start year capacity (MW)'!$E9</f>
        <v>0</v>
      </c>
      <c r="GC7">
        <f>'Start year capacity (MW)'!$E9</f>
        <v>0</v>
      </c>
      <c r="GD7">
        <f>'Start year capacity (MW)'!$E9</f>
        <v>0</v>
      </c>
      <c r="GE7">
        <f>'Start year capacity (MW)'!$E9</f>
        <v>0</v>
      </c>
      <c r="GF7">
        <f>'Start year capacity (MW)'!$E9</f>
        <v>0</v>
      </c>
      <c r="GG7">
        <f>'Start year capacity (MW)'!$E9</f>
        <v>0</v>
      </c>
      <c r="GH7">
        <f>'Start year capacity (MW)'!$E9</f>
        <v>0</v>
      </c>
      <c r="GI7">
        <f>'Start year capacity (MW)'!$E9</f>
        <v>0</v>
      </c>
      <c r="GJ7">
        <f>'Start year capacity (MW)'!$E9</f>
        <v>0</v>
      </c>
      <c r="GK7">
        <f>'Start year capacity (MW)'!$E9</f>
        <v>0</v>
      </c>
      <c r="GL7">
        <f>'Start year capacity (MW)'!$E9</f>
        <v>0</v>
      </c>
      <c r="GM7">
        <f>'Start year capacity (MW)'!$E9</f>
        <v>0</v>
      </c>
      <c r="GN7">
        <f>'Start year capacity (MW)'!$E9</f>
        <v>0</v>
      </c>
      <c r="GO7">
        <f>'Start year capacity (MW)'!$E9</f>
        <v>0</v>
      </c>
      <c r="GP7">
        <f>'Start year capacity (MW)'!$E9</f>
        <v>0</v>
      </c>
      <c r="GQ7">
        <f>'Start year capacity (MW)'!$E9</f>
        <v>0</v>
      </c>
      <c r="GR7">
        <f>'Start year capacity (MW)'!$E9</f>
        <v>0</v>
      </c>
      <c r="GS7">
        <f>'Start year capacity (MW)'!$E9</f>
        <v>0</v>
      </c>
      <c r="GT7">
        <f>'Start year capacity (MW)'!$E9</f>
        <v>0</v>
      </c>
      <c r="GU7">
        <f>'Start year capacity (MW)'!$E9</f>
        <v>0</v>
      </c>
      <c r="GV7">
        <f>'Start year capacity (MW)'!$E9</f>
        <v>0</v>
      </c>
      <c r="GW7">
        <f>'Start year capacity (MW)'!$E9</f>
        <v>0</v>
      </c>
      <c r="GX7">
        <f>'Start year capacity (MW)'!$E9</f>
        <v>0</v>
      </c>
      <c r="GY7">
        <f>'Start year capacity (MW)'!$E9</f>
        <v>0</v>
      </c>
      <c r="GZ7">
        <f>'Start year capacity (MW)'!$E9</f>
        <v>0</v>
      </c>
      <c r="HA7">
        <f>'Start year capacity (MW)'!$E9</f>
        <v>0</v>
      </c>
      <c r="HB7">
        <f>'Start year capacity (MW)'!$E9</f>
        <v>0</v>
      </c>
      <c r="HC7">
        <f>'Start year capacity (MW)'!$E9</f>
        <v>0</v>
      </c>
    </row>
    <row r="8" spans="1:211" x14ac:dyDescent="0.25">
      <c r="A8" t="s">
        <v>319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 s="27">
        <f>SUMIFS('Start year capacity (MW)'!$C$3:$C$22,'Start year capacity (MW)'!$G$3:$G$22,A8)+SUMIFS('Start year capacity (MW)'!$D$3:$D$22,'Start year capacity (MW)'!$G$3:$G$22,$A8)</f>
        <v>55200.36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 s="27">
        <f>SUMIFS('Start year capacity (MW)'!$B$3:$B$22,'Start year capacity (MW)'!$G$3:$G$22,A8)</f>
        <v>0</v>
      </c>
      <c r="EB8">
        <f>'Start year capacity (MW)'!$E10</f>
        <v>0</v>
      </c>
      <c r="EC8">
        <f>'Start year capacity (MW)'!$E10</f>
        <v>0</v>
      </c>
      <c r="ED8">
        <f>'Start year capacity (MW)'!$E10</f>
        <v>0</v>
      </c>
      <c r="EE8">
        <f>'Start year capacity (MW)'!$E10</f>
        <v>0</v>
      </c>
      <c r="EF8">
        <f>'Start year capacity (MW)'!$E10</f>
        <v>0</v>
      </c>
      <c r="EG8">
        <f>'Start year capacity (MW)'!$E10</f>
        <v>0</v>
      </c>
      <c r="EH8">
        <f>'Start year capacity (MW)'!$E10</f>
        <v>0</v>
      </c>
      <c r="EI8">
        <f>'Start year capacity (MW)'!$E10</f>
        <v>0</v>
      </c>
      <c r="EJ8">
        <f>'Start year capacity (MW)'!$E10</f>
        <v>0</v>
      </c>
      <c r="EK8">
        <f>'Start year capacity (MW)'!$E10</f>
        <v>0</v>
      </c>
      <c r="EL8">
        <f>'Start year capacity (MW)'!$E10</f>
        <v>0</v>
      </c>
      <c r="EM8">
        <f>'Start year capacity (MW)'!$E10</f>
        <v>0</v>
      </c>
      <c r="EN8">
        <f>'Start year capacity (MW)'!$E10</f>
        <v>0</v>
      </c>
      <c r="EO8">
        <f>'Start year capacity (MW)'!$E10</f>
        <v>0</v>
      </c>
      <c r="EP8">
        <f>'Start year capacity (MW)'!$E10</f>
        <v>0</v>
      </c>
      <c r="EQ8">
        <f>'Start year capacity (MW)'!$E10</f>
        <v>0</v>
      </c>
      <c r="ER8">
        <f>'Start year capacity (MW)'!$E10</f>
        <v>0</v>
      </c>
      <c r="ES8">
        <f>'Start year capacity (MW)'!$E10</f>
        <v>0</v>
      </c>
      <c r="ET8">
        <f>'Start year capacity (MW)'!$E10</f>
        <v>0</v>
      </c>
      <c r="EU8">
        <f>'Start year capacity (MW)'!$E10</f>
        <v>0</v>
      </c>
      <c r="EV8">
        <f>'Start year capacity (MW)'!$E10</f>
        <v>0</v>
      </c>
      <c r="EW8">
        <f>'Start year capacity (MW)'!$E10</f>
        <v>0</v>
      </c>
      <c r="EX8">
        <f>'Start year capacity (MW)'!$E10</f>
        <v>0</v>
      </c>
      <c r="EY8">
        <f>'Start year capacity (MW)'!$E10</f>
        <v>0</v>
      </c>
      <c r="EZ8">
        <f>'Start year capacity (MW)'!$E10</f>
        <v>0</v>
      </c>
      <c r="FA8">
        <f>'Start year capacity (MW)'!$E10</f>
        <v>0</v>
      </c>
      <c r="FB8">
        <f>'Start year capacity (MW)'!$E10</f>
        <v>0</v>
      </c>
      <c r="FC8">
        <f>'Start year capacity (MW)'!$E10</f>
        <v>0</v>
      </c>
      <c r="FD8">
        <f>'Start year capacity (MW)'!$E10</f>
        <v>0</v>
      </c>
      <c r="FE8">
        <f>'Start year capacity (MW)'!$E10</f>
        <v>0</v>
      </c>
      <c r="FF8">
        <f>'Start year capacity (MW)'!$E10</f>
        <v>0</v>
      </c>
      <c r="FG8">
        <f>'Start year capacity (MW)'!$E10</f>
        <v>0</v>
      </c>
      <c r="FH8">
        <f>'Start year capacity (MW)'!$E10</f>
        <v>0</v>
      </c>
      <c r="FI8">
        <f>'Start year capacity (MW)'!$E10</f>
        <v>0</v>
      </c>
      <c r="FJ8">
        <f>'Start year capacity (MW)'!$E10</f>
        <v>0</v>
      </c>
      <c r="FK8">
        <f>'Start year capacity (MW)'!$E10</f>
        <v>0</v>
      </c>
      <c r="FL8">
        <f>'Start year capacity (MW)'!$E10</f>
        <v>0</v>
      </c>
      <c r="FM8">
        <f>'Start year capacity (MW)'!$E10</f>
        <v>0</v>
      </c>
      <c r="FN8">
        <f>'Start year capacity (MW)'!$E10</f>
        <v>0</v>
      </c>
      <c r="FO8">
        <f>'Start year capacity (MW)'!$E10</f>
        <v>0</v>
      </c>
      <c r="FP8">
        <f>'Start year capacity (MW)'!$E10</f>
        <v>0</v>
      </c>
      <c r="FQ8">
        <f>'Start year capacity (MW)'!$E10</f>
        <v>0</v>
      </c>
      <c r="FR8">
        <f>'Start year capacity (MW)'!$E10</f>
        <v>0</v>
      </c>
      <c r="FS8">
        <f>'Start year capacity (MW)'!$E10</f>
        <v>0</v>
      </c>
      <c r="FT8">
        <f>'Start year capacity (MW)'!$E10</f>
        <v>0</v>
      </c>
      <c r="FU8">
        <f>'Start year capacity (MW)'!$E10</f>
        <v>0</v>
      </c>
      <c r="FV8">
        <f>'Start year capacity (MW)'!$E10</f>
        <v>0</v>
      </c>
      <c r="FW8">
        <f>'Start year capacity (MW)'!$E10</f>
        <v>0</v>
      </c>
      <c r="FX8">
        <f>'Start year capacity (MW)'!$E10</f>
        <v>0</v>
      </c>
      <c r="FY8">
        <f>'Start year capacity (MW)'!$E10</f>
        <v>0</v>
      </c>
      <c r="FZ8">
        <f>'Start year capacity (MW)'!$E10</f>
        <v>0</v>
      </c>
      <c r="GA8">
        <f>'Start year capacity (MW)'!$E10</f>
        <v>0</v>
      </c>
      <c r="GB8">
        <f>'Start year capacity (MW)'!$E10</f>
        <v>0</v>
      </c>
      <c r="GC8">
        <f>'Start year capacity (MW)'!$E10</f>
        <v>0</v>
      </c>
      <c r="GD8">
        <f>'Start year capacity (MW)'!$E10</f>
        <v>0</v>
      </c>
      <c r="GE8">
        <f>'Start year capacity (MW)'!$E10</f>
        <v>0</v>
      </c>
      <c r="GF8">
        <f>'Start year capacity (MW)'!$E10</f>
        <v>0</v>
      </c>
      <c r="GG8">
        <f>'Start year capacity (MW)'!$E10</f>
        <v>0</v>
      </c>
      <c r="GH8">
        <f>'Start year capacity (MW)'!$E10</f>
        <v>0</v>
      </c>
      <c r="GI8">
        <f>'Start year capacity (MW)'!$E10</f>
        <v>0</v>
      </c>
      <c r="GJ8">
        <f>'Start year capacity (MW)'!$E10</f>
        <v>0</v>
      </c>
      <c r="GK8">
        <f>'Start year capacity (MW)'!$E10</f>
        <v>0</v>
      </c>
      <c r="GL8">
        <f>'Start year capacity (MW)'!$E10</f>
        <v>0</v>
      </c>
      <c r="GM8">
        <f>'Start year capacity (MW)'!$E10</f>
        <v>0</v>
      </c>
      <c r="GN8">
        <f>'Start year capacity (MW)'!$E10</f>
        <v>0</v>
      </c>
      <c r="GO8">
        <f>'Start year capacity (MW)'!$E10</f>
        <v>0</v>
      </c>
      <c r="GP8">
        <f>'Start year capacity (MW)'!$E10</f>
        <v>0</v>
      </c>
      <c r="GQ8">
        <f>'Start year capacity (MW)'!$E10</f>
        <v>0</v>
      </c>
      <c r="GR8">
        <f>'Start year capacity (MW)'!$E10</f>
        <v>0</v>
      </c>
      <c r="GS8">
        <f>'Start year capacity (MW)'!$E10</f>
        <v>0</v>
      </c>
      <c r="GT8">
        <f>'Start year capacity (MW)'!$E10</f>
        <v>0</v>
      </c>
      <c r="GU8">
        <f>'Start year capacity (MW)'!$E10</f>
        <v>0</v>
      </c>
      <c r="GV8">
        <f>'Start year capacity (MW)'!$E10</f>
        <v>0</v>
      </c>
      <c r="GW8">
        <f>'Start year capacity (MW)'!$E10</f>
        <v>0</v>
      </c>
      <c r="GX8">
        <f>'Start year capacity (MW)'!$E10</f>
        <v>0</v>
      </c>
      <c r="GY8">
        <f>'Start year capacity (MW)'!$E10</f>
        <v>0</v>
      </c>
      <c r="GZ8">
        <f>'Start year capacity (MW)'!$E10</f>
        <v>0</v>
      </c>
      <c r="HA8">
        <f>'Start year capacity (MW)'!$E10</f>
        <v>0</v>
      </c>
      <c r="HB8">
        <f>'Start year capacity (MW)'!$E10</f>
        <v>0</v>
      </c>
      <c r="HC8">
        <f>'Start year capacity (MW)'!$E10</f>
        <v>0</v>
      </c>
    </row>
    <row r="9" spans="1:211" x14ac:dyDescent="0.25">
      <c r="A9" t="s">
        <v>33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 s="27">
        <f>SUMIFS('Start year capacity (MW)'!$C$3:$C$22,'Start year capacity (MW)'!$G$3:$G$22,A9)+SUMIFS('Start year capacity (MW)'!$D$3:$D$22,'Start year capacity (MW)'!$G$3:$G$22,$A9)</f>
        <v>2321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 s="27">
        <f>SUMIFS('Start year capacity (MW)'!$B$3:$B$22,'Start year capacity (MW)'!$G$3:$G$22,A9)</f>
        <v>0</v>
      </c>
      <c r="EB9">
        <f>'Start year capacity (MW)'!$E11</f>
        <v>0</v>
      </c>
      <c r="EC9">
        <f>'Start year capacity (MW)'!$E11</f>
        <v>0</v>
      </c>
      <c r="ED9">
        <f>'Start year capacity (MW)'!$E11</f>
        <v>0</v>
      </c>
      <c r="EE9">
        <f>'Start year capacity (MW)'!$E11</f>
        <v>0</v>
      </c>
      <c r="EF9">
        <f>'Start year capacity (MW)'!$E11</f>
        <v>0</v>
      </c>
      <c r="EG9">
        <f>'Start year capacity (MW)'!$E11</f>
        <v>0</v>
      </c>
      <c r="EH9">
        <f>'Start year capacity (MW)'!$E11</f>
        <v>0</v>
      </c>
      <c r="EI9">
        <f>'Start year capacity (MW)'!$E11</f>
        <v>0</v>
      </c>
      <c r="EJ9">
        <f>'Start year capacity (MW)'!$E11</f>
        <v>0</v>
      </c>
      <c r="EK9">
        <f>'Start year capacity (MW)'!$E11</f>
        <v>0</v>
      </c>
      <c r="EL9">
        <f>'Start year capacity (MW)'!$E11</f>
        <v>0</v>
      </c>
      <c r="EM9">
        <f>'Start year capacity (MW)'!$E11</f>
        <v>0</v>
      </c>
      <c r="EN9">
        <f>'Start year capacity (MW)'!$E11</f>
        <v>0</v>
      </c>
      <c r="EO9">
        <f>'Start year capacity (MW)'!$E11</f>
        <v>0</v>
      </c>
      <c r="EP9">
        <f>'Start year capacity (MW)'!$E11</f>
        <v>0</v>
      </c>
      <c r="EQ9">
        <f>'Start year capacity (MW)'!$E11</f>
        <v>0</v>
      </c>
      <c r="ER9">
        <f>'Start year capacity (MW)'!$E11</f>
        <v>0</v>
      </c>
      <c r="ES9">
        <f>'Start year capacity (MW)'!$E11</f>
        <v>0</v>
      </c>
      <c r="ET9">
        <f>'Start year capacity (MW)'!$E11</f>
        <v>0</v>
      </c>
      <c r="EU9">
        <f>'Start year capacity (MW)'!$E11</f>
        <v>0</v>
      </c>
      <c r="EV9">
        <f>'Start year capacity (MW)'!$E11</f>
        <v>0</v>
      </c>
      <c r="EW9">
        <f>'Start year capacity (MW)'!$E11</f>
        <v>0</v>
      </c>
      <c r="EX9">
        <f>'Start year capacity (MW)'!$E11</f>
        <v>0</v>
      </c>
      <c r="EY9">
        <f>'Start year capacity (MW)'!$E11</f>
        <v>0</v>
      </c>
      <c r="EZ9">
        <f>'Start year capacity (MW)'!$E11</f>
        <v>0</v>
      </c>
      <c r="FA9">
        <f>'Start year capacity (MW)'!$E11</f>
        <v>0</v>
      </c>
      <c r="FB9">
        <f>'Start year capacity (MW)'!$E11</f>
        <v>0</v>
      </c>
      <c r="FC9">
        <f>'Start year capacity (MW)'!$E11</f>
        <v>0</v>
      </c>
      <c r="FD9">
        <f>'Start year capacity (MW)'!$E11</f>
        <v>0</v>
      </c>
      <c r="FE9">
        <f>'Start year capacity (MW)'!$E11</f>
        <v>0</v>
      </c>
      <c r="FF9">
        <f>'Start year capacity (MW)'!$E11</f>
        <v>0</v>
      </c>
      <c r="FG9">
        <f>'Start year capacity (MW)'!$E11</f>
        <v>0</v>
      </c>
      <c r="FH9">
        <f>'Start year capacity (MW)'!$E11</f>
        <v>0</v>
      </c>
      <c r="FI9">
        <f>'Start year capacity (MW)'!$E11</f>
        <v>0</v>
      </c>
      <c r="FJ9">
        <f>'Start year capacity (MW)'!$E11</f>
        <v>0</v>
      </c>
      <c r="FK9">
        <f>'Start year capacity (MW)'!$E11</f>
        <v>0</v>
      </c>
      <c r="FL9">
        <f>'Start year capacity (MW)'!$E11</f>
        <v>0</v>
      </c>
      <c r="FM9">
        <f>'Start year capacity (MW)'!$E11</f>
        <v>0</v>
      </c>
      <c r="FN9">
        <f>'Start year capacity (MW)'!$E11</f>
        <v>0</v>
      </c>
      <c r="FO9">
        <f>'Start year capacity (MW)'!$E11</f>
        <v>0</v>
      </c>
      <c r="FP9">
        <f>'Start year capacity (MW)'!$E11</f>
        <v>0</v>
      </c>
      <c r="FQ9">
        <f>'Start year capacity (MW)'!$E11</f>
        <v>0</v>
      </c>
      <c r="FR9">
        <f>'Start year capacity (MW)'!$E11</f>
        <v>0</v>
      </c>
      <c r="FS9">
        <f>'Start year capacity (MW)'!$E11</f>
        <v>0</v>
      </c>
      <c r="FT9">
        <f>'Start year capacity (MW)'!$E11</f>
        <v>0</v>
      </c>
      <c r="FU9">
        <f>'Start year capacity (MW)'!$E11</f>
        <v>0</v>
      </c>
      <c r="FV9">
        <f>'Start year capacity (MW)'!$E11</f>
        <v>0</v>
      </c>
      <c r="FW9">
        <f>'Start year capacity (MW)'!$E11</f>
        <v>0</v>
      </c>
      <c r="FX9">
        <f>'Start year capacity (MW)'!$E11</f>
        <v>0</v>
      </c>
      <c r="FY9">
        <f>'Start year capacity (MW)'!$E11</f>
        <v>0</v>
      </c>
      <c r="FZ9">
        <f>'Start year capacity (MW)'!$E11</f>
        <v>0</v>
      </c>
      <c r="GA9">
        <f>'Start year capacity (MW)'!$E11</f>
        <v>0</v>
      </c>
      <c r="GB9">
        <f>'Start year capacity (MW)'!$E11</f>
        <v>0</v>
      </c>
      <c r="GC9">
        <f>'Start year capacity (MW)'!$E11</f>
        <v>0</v>
      </c>
      <c r="GD9">
        <f>'Start year capacity (MW)'!$E11</f>
        <v>0</v>
      </c>
      <c r="GE9">
        <f>'Start year capacity (MW)'!$E11</f>
        <v>0</v>
      </c>
      <c r="GF9">
        <f>'Start year capacity (MW)'!$E11</f>
        <v>0</v>
      </c>
      <c r="GG9">
        <f>'Start year capacity (MW)'!$E11</f>
        <v>0</v>
      </c>
      <c r="GH9">
        <f>'Start year capacity (MW)'!$E11</f>
        <v>0</v>
      </c>
      <c r="GI9">
        <f>'Start year capacity (MW)'!$E11</f>
        <v>0</v>
      </c>
      <c r="GJ9">
        <f>'Start year capacity (MW)'!$E11</f>
        <v>0</v>
      </c>
      <c r="GK9">
        <f>'Start year capacity (MW)'!$E11</f>
        <v>0</v>
      </c>
      <c r="GL9">
        <f>'Start year capacity (MW)'!$E11</f>
        <v>0</v>
      </c>
      <c r="GM9">
        <f>'Start year capacity (MW)'!$E11</f>
        <v>0</v>
      </c>
      <c r="GN9">
        <f>'Start year capacity (MW)'!$E11</f>
        <v>0</v>
      </c>
      <c r="GO9">
        <f>'Start year capacity (MW)'!$E11</f>
        <v>0</v>
      </c>
      <c r="GP9">
        <f>'Start year capacity (MW)'!$E11</f>
        <v>0</v>
      </c>
      <c r="GQ9">
        <f>'Start year capacity (MW)'!$E11</f>
        <v>0</v>
      </c>
      <c r="GR9">
        <f>'Start year capacity (MW)'!$E11</f>
        <v>0</v>
      </c>
      <c r="GS9">
        <f>'Start year capacity (MW)'!$E11</f>
        <v>0</v>
      </c>
      <c r="GT9">
        <f>'Start year capacity (MW)'!$E11</f>
        <v>0</v>
      </c>
      <c r="GU9">
        <f>'Start year capacity (MW)'!$E11</f>
        <v>0</v>
      </c>
      <c r="GV9">
        <f>'Start year capacity (MW)'!$E11</f>
        <v>0</v>
      </c>
      <c r="GW9">
        <f>'Start year capacity (MW)'!$E11</f>
        <v>0</v>
      </c>
      <c r="GX9">
        <f>'Start year capacity (MW)'!$E11</f>
        <v>0</v>
      </c>
      <c r="GY9">
        <f>'Start year capacity (MW)'!$E11</f>
        <v>0</v>
      </c>
      <c r="GZ9">
        <f>'Start year capacity (MW)'!$E11</f>
        <v>0</v>
      </c>
      <c r="HA9">
        <f>'Start year capacity (MW)'!$E11</f>
        <v>0</v>
      </c>
      <c r="HB9">
        <f>'Start year capacity (MW)'!$E11</f>
        <v>0</v>
      </c>
      <c r="HC9">
        <f>'Start year capacity (MW)'!$E11</f>
        <v>0</v>
      </c>
    </row>
    <row r="10" spans="1:211" x14ac:dyDescent="0.25">
      <c r="A10" t="s">
        <v>34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 s="27">
        <f>SUMIFS('Start year capacity (MW)'!$C$3:$C$22,'Start year capacity (MW)'!$G$3:$G$22,A10)+SUMIFS('Start year capacity (MW)'!$D$3:$D$22,'Start year capacity (MW)'!$G$3:$G$22,$A10)</f>
        <v>21045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 s="27">
        <f>SUMIFS('Start year capacity (MW)'!$B$3:$B$22,'Start year capacity (MW)'!$G$3:$G$22,A10)</f>
        <v>0</v>
      </c>
      <c r="EB10">
        <f>'Start year capacity (MW)'!$E12</f>
        <v>0</v>
      </c>
      <c r="EC10">
        <f>'Start year capacity (MW)'!$E12</f>
        <v>0</v>
      </c>
      <c r="ED10">
        <f>'Start year capacity (MW)'!$E12</f>
        <v>0</v>
      </c>
      <c r="EE10">
        <f>'Start year capacity (MW)'!$E12</f>
        <v>0</v>
      </c>
      <c r="EF10">
        <f>'Start year capacity (MW)'!$E12</f>
        <v>0</v>
      </c>
      <c r="EG10">
        <f>'Start year capacity (MW)'!$E12</f>
        <v>0</v>
      </c>
      <c r="EH10">
        <f>'Start year capacity (MW)'!$E12</f>
        <v>0</v>
      </c>
      <c r="EI10">
        <f>'Start year capacity (MW)'!$E12</f>
        <v>0</v>
      </c>
      <c r="EJ10">
        <f>'Start year capacity (MW)'!$E12</f>
        <v>0</v>
      </c>
      <c r="EK10">
        <f>'Start year capacity (MW)'!$E12</f>
        <v>0</v>
      </c>
      <c r="EL10">
        <f>'Start year capacity (MW)'!$E12</f>
        <v>0</v>
      </c>
      <c r="EM10">
        <f>'Start year capacity (MW)'!$E12</f>
        <v>0</v>
      </c>
      <c r="EN10">
        <f>'Start year capacity (MW)'!$E12</f>
        <v>0</v>
      </c>
      <c r="EO10">
        <f>'Start year capacity (MW)'!$E12</f>
        <v>0</v>
      </c>
      <c r="EP10">
        <f>'Start year capacity (MW)'!$E12</f>
        <v>0</v>
      </c>
      <c r="EQ10">
        <f>'Start year capacity (MW)'!$E12</f>
        <v>0</v>
      </c>
      <c r="ER10">
        <f>'Start year capacity (MW)'!$E12</f>
        <v>0</v>
      </c>
      <c r="ES10">
        <f>'Start year capacity (MW)'!$E12</f>
        <v>0</v>
      </c>
      <c r="ET10">
        <f>'Start year capacity (MW)'!$E12</f>
        <v>0</v>
      </c>
      <c r="EU10">
        <f>'Start year capacity (MW)'!$E12</f>
        <v>0</v>
      </c>
      <c r="EV10">
        <f>'Start year capacity (MW)'!$E12</f>
        <v>0</v>
      </c>
      <c r="EW10">
        <f>'Start year capacity (MW)'!$E12</f>
        <v>0</v>
      </c>
      <c r="EX10">
        <f>'Start year capacity (MW)'!$E12</f>
        <v>0</v>
      </c>
      <c r="EY10">
        <f>'Start year capacity (MW)'!$E12</f>
        <v>0</v>
      </c>
      <c r="EZ10">
        <f>'Start year capacity (MW)'!$E12</f>
        <v>0</v>
      </c>
      <c r="FA10">
        <f>'Start year capacity (MW)'!$E12</f>
        <v>0</v>
      </c>
      <c r="FB10">
        <f>'Start year capacity (MW)'!$E12</f>
        <v>0</v>
      </c>
      <c r="FC10">
        <f>'Start year capacity (MW)'!$E12</f>
        <v>0</v>
      </c>
      <c r="FD10">
        <f>'Start year capacity (MW)'!$E12</f>
        <v>0</v>
      </c>
      <c r="FE10">
        <f>'Start year capacity (MW)'!$E12</f>
        <v>0</v>
      </c>
      <c r="FF10">
        <f>'Start year capacity (MW)'!$E12</f>
        <v>0</v>
      </c>
      <c r="FG10">
        <f>'Start year capacity (MW)'!$E12</f>
        <v>0</v>
      </c>
      <c r="FH10">
        <f>'Start year capacity (MW)'!$E12</f>
        <v>0</v>
      </c>
      <c r="FI10">
        <f>'Start year capacity (MW)'!$E12</f>
        <v>0</v>
      </c>
      <c r="FJ10">
        <f>'Start year capacity (MW)'!$E12</f>
        <v>0</v>
      </c>
      <c r="FK10">
        <f>'Start year capacity (MW)'!$E12</f>
        <v>0</v>
      </c>
      <c r="FL10">
        <f>'Start year capacity (MW)'!$E12</f>
        <v>0</v>
      </c>
      <c r="FM10">
        <f>'Start year capacity (MW)'!$E12</f>
        <v>0</v>
      </c>
      <c r="FN10">
        <f>'Start year capacity (MW)'!$E12</f>
        <v>0</v>
      </c>
      <c r="FO10">
        <f>'Start year capacity (MW)'!$E12</f>
        <v>0</v>
      </c>
      <c r="FP10">
        <f>'Start year capacity (MW)'!$E12</f>
        <v>0</v>
      </c>
      <c r="FQ10">
        <f>'Start year capacity (MW)'!$E12</f>
        <v>0</v>
      </c>
      <c r="FR10">
        <f>'Start year capacity (MW)'!$E12</f>
        <v>0</v>
      </c>
      <c r="FS10">
        <f>'Start year capacity (MW)'!$E12</f>
        <v>0</v>
      </c>
      <c r="FT10">
        <f>'Start year capacity (MW)'!$E12</f>
        <v>0</v>
      </c>
      <c r="FU10">
        <f>'Start year capacity (MW)'!$E12</f>
        <v>0</v>
      </c>
      <c r="FV10">
        <f>'Start year capacity (MW)'!$E12</f>
        <v>0</v>
      </c>
      <c r="FW10">
        <f>'Start year capacity (MW)'!$E12</f>
        <v>0</v>
      </c>
      <c r="FX10">
        <f>'Start year capacity (MW)'!$E12</f>
        <v>0</v>
      </c>
      <c r="FY10">
        <f>'Start year capacity (MW)'!$E12</f>
        <v>0</v>
      </c>
      <c r="FZ10">
        <f>'Start year capacity (MW)'!$E12</f>
        <v>0</v>
      </c>
      <c r="GA10">
        <f>'Start year capacity (MW)'!$E12</f>
        <v>0</v>
      </c>
      <c r="GB10">
        <f>'Start year capacity (MW)'!$E12</f>
        <v>0</v>
      </c>
      <c r="GC10">
        <f>'Start year capacity (MW)'!$E12</f>
        <v>0</v>
      </c>
      <c r="GD10">
        <f>'Start year capacity (MW)'!$E12</f>
        <v>0</v>
      </c>
      <c r="GE10">
        <f>'Start year capacity (MW)'!$E12</f>
        <v>0</v>
      </c>
      <c r="GF10">
        <f>'Start year capacity (MW)'!$E12</f>
        <v>0</v>
      </c>
      <c r="GG10">
        <f>'Start year capacity (MW)'!$E12</f>
        <v>0</v>
      </c>
      <c r="GH10">
        <f>'Start year capacity (MW)'!$E12</f>
        <v>0</v>
      </c>
      <c r="GI10">
        <f>'Start year capacity (MW)'!$E12</f>
        <v>0</v>
      </c>
      <c r="GJ10">
        <f>'Start year capacity (MW)'!$E12</f>
        <v>0</v>
      </c>
      <c r="GK10">
        <f>'Start year capacity (MW)'!$E12</f>
        <v>0</v>
      </c>
      <c r="GL10">
        <f>'Start year capacity (MW)'!$E12</f>
        <v>0</v>
      </c>
      <c r="GM10">
        <f>'Start year capacity (MW)'!$E12</f>
        <v>0</v>
      </c>
      <c r="GN10">
        <f>'Start year capacity (MW)'!$E12</f>
        <v>0</v>
      </c>
      <c r="GO10">
        <f>'Start year capacity (MW)'!$E12</f>
        <v>0</v>
      </c>
      <c r="GP10">
        <f>'Start year capacity (MW)'!$E12</f>
        <v>0</v>
      </c>
      <c r="GQ10">
        <f>'Start year capacity (MW)'!$E12</f>
        <v>0</v>
      </c>
      <c r="GR10">
        <f>'Start year capacity (MW)'!$E12</f>
        <v>0</v>
      </c>
      <c r="GS10">
        <f>'Start year capacity (MW)'!$E12</f>
        <v>0</v>
      </c>
      <c r="GT10">
        <f>'Start year capacity (MW)'!$E12</f>
        <v>0</v>
      </c>
      <c r="GU10">
        <f>'Start year capacity (MW)'!$E12</f>
        <v>0</v>
      </c>
      <c r="GV10">
        <f>'Start year capacity (MW)'!$E12</f>
        <v>0</v>
      </c>
      <c r="GW10">
        <f>'Start year capacity (MW)'!$E12</f>
        <v>0</v>
      </c>
      <c r="GX10">
        <f>'Start year capacity (MW)'!$E12</f>
        <v>0</v>
      </c>
      <c r="GY10">
        <f>'Start year capacity (MW)'!$E12</f>
        <v>0</v>
      </c>
      <c r="GZ10">
        <f>'Start year capacity (MW)'!$E12</f>
        <v>0</v>
      </c>
      <c r="HA10">
        <f>'Start year capacity (MW)'!$E12</f>
        <v>0</v>
      </c>
      <c r="HB10">
        <f>'Start year capacity (MW)'!$E12</f>
        <v>0</v>
      </c>
      <c r="HC10">
        <f>'Start year capacity (MW)'!$E12</f>
        <v>0</v>
      </c>
    </row>
    <row r="11" spans="1:211" x14ac:dyDescent="0.25">
      <c r="A11" t="s">
        <v>35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 s="27">
        <f>SUMIFS('Start year capacity (MW)'!$C$3:$C$22,'Start year capacity (MW)'!$G$3:$G$22,A11)+SUMIFS('Start year capacity (MW)'!$D$3:$D$22,'Start year capacity (MW)'!$G$3:$G$22,$A11)</f>
        <v>944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 s="27">
        <f>SUMIFS('Start year capacity (MW)'!$B$3:$B$22,'Start year capacity (MW)'!$G$3:$G$22,A11)</f>
        <v>0</v>
      </c>
      <c r="EB11">
        <f>'Start year capacity (MW)'!$E13</f>
        <v>0</v>
      </c>
      <c r="EC11">
        <f>'Start year capacity (MW)'!$E13</f>
        <v>0</v>
      </c>
      <c r="ED11">
        <f>'Start year capacity (MW)'!$E13</f>
        <v>0</v>
      </c>
      <c r="EE11">
        <f>'Start year capacity (MW)'!$E13</f>
        <v>0</v>
      </c>
      <c r="EF11">
        <f>'Start year capacity (MW)'!$E13</f>
        <v>0</v>
      </c>
      <c r="EG11">
        <f>'Start year capacity (MW)'!$E13</f>
        <v>0</v>
      </c>
      <c r="EH11">
        <f>'Start year capacity (MW)'!$E13</f>
        <v>0</v>
      </c>
      <c r="EI11">
        <f>'Start year capacity (MW)'!$E13</f>
        <v>0</v>
      </c>
      <c r="EJ11">
        <f>'Start year capacity (MW)'!$E13</f>
        <v>0</v>
      </c>
      <c r="EK11">
        <f>'Start year capacity (MW)'!$E13</f>
        <v>0</v>
      </c>
      <c r="EL11">
        <f>'Start year capacity (MW)'!$E13</f>
        <v>0</v>
      </c>
      <c r="EM11">
        <f>'Start year capacity (MW)'!$E13</f>
        <v>0</v>
      </c>
      <c r="EN11">
        <f>'Start year capacity (MW)'!$E13</f>
        <v>0</v>
      </c>
      <c r="EO11">
        <f>'Start year capacity (MW)'!$E13</f>
        <v>0</v>
      </c>
      <c r="EP11">
        <f>'Start year capacity (MW)'!$E13</f>
        <v>0</v>
      </c>
      <c r="EQ11">
        <f>'Start year capacity (MW)'!$E13</f>
        <v>0</v>
      </c>
      <c r="ER11">
        <f>'Start year capacity (MW)'!$E13</f>
        <v>0</v>
      </c>
      <c r="ES11">
        <f>'Start year capacity (MW)'!$E13</f>
        <v>0</v>
      </c>
      <c r="ET11">
        <f>'Start year capacity (MW)'!$E13</f>
        <v>0</v>
      </c>
      <c r="EU11">
        <f>'Start year capacity (MW)'!$E13</f>
        <v>0</v>
      </c>
      <c r="EV11">
        <f>'Start year capacity (MW)'!$E13</f>
        <v>0</v>
      </c>
      <c r="EW11">
        <f>'Start year capacity (MW)'!$E13</f>
        <v>0</v>
      </c>
      <c r="EX11">
        <f>'Start year capacity (MW)'!$E13</f>
        <v>0</v>
      </c>
      <c r="EY11">
        <f>'Start year capacity (MW)'!$E13</f>
        <v>0</v>
      </c>
      <c r="EZ11">
        <f>'Start year capacity (MW)'!$E13</f>
        <v>0</v>
      </c>
      <c r="FA11">
        <f>'Start year capacity (MW)'!$E13</f>
        <v>0</v>
      </c>
      <c r="FB11">
        <f>'Start year capacity (MW)'!$E13</f>
        <v>0</v>
      </c>
      <c r="FC11">
        <f>'Start year capacity (MW)'!$E13</f>
        <v>0</v>
      </c>
      <c r="FD11">
        <f>'Start year capacity (MW)'!$E13</f>
        <v>0</v>
      </c>
      <c r="FE11">
        <f>'Start year capacity (MW)'!$E13</f>
        <v>0</v>
      </c>
      <c r="FF11">
        <f>'Start year capacity (MW)'!$E13</f>
        <v>0</v>
      </c>
      <c r="FG11">
        <f>'Start year capacity (MW)'!$E13</f>
        <v>0</v>
      </c>
      <c r="FH11">
        <f>'Start year capacity (MW)'!$E13</f>
        <v>0</v>
      </c>
      <c r="FI11">
        <f>'Start year capacity (MW)'!$E13</f>
        <v>0</v>
      </c>
      <c r="FJ11">
        <f>'Start year capacity (MW)'!$E13</f>
        <v>0</v>
      </c>
      <c r="FK11">
        <f>'Start year capacity (MW)'!$E13</f>
        <v>0</v>
      </c>
      <c r="FL11">
        <f>'Start year capacity (MW)'!$E13</f>
        <v>0</v>
      </c>
      <c r="FM11">
        <f>'Start year capacity (MW)'!$E13</f>
        <v>0</v>
      </c>
      <c r="FN11">
        <f>'Start year capacity (MW)'!$E13</f>
        <v>0</v>
      </c>
      <c r="FO11">
        <f>'Start year capacity (MW)'!$E13</f>
        <v>0</v>
      </c>
      <c r="FP11">
        <f>'Start year capacity (MW)'!$E13</f>
        <v>0</v>
      </c>
      <c r="FQ11">
        <f>'Start year capacity (MW)'!$E13</f>
        <v>0</v>
      </c>
      <c r="FR11">
        <f>'Start year capacity (MW)'!$E13</f>
        <v>0</v>
      </c>
      <c r="FS11">
        <f>'Start year capacity (MW)'!$E13</f>
        <v>0</v>
      </c>
      <c r="FT11">
        <f>'Start year capacity (MW)'!$E13</f>
        <v>0</v>
      </c>
      <c r="FU11">
        <f>'Start year capacity (MW)'!$E13</f>
        <v>0</v>
      </c>
      <c r="FV11">
        <f>'Start year capacity (MW)'!$E13</f>
        <v>0</v>
      </c>
      <c r="FW11">
        <f>'Start year capacity (MW)'!$E13</f>
        <v>0</v>
      </c>
      <c r="FX11">
        <f>'Start year capacity (MW)'!$E13</f>
        <v>0</v>
      </c>
      <c r="FY11">
        <f>'Start year capacity (MW)'!$E13</f>
        <v>0</v>
      </c>
      <c r="FZ11">
        <f>'Start year capacity (MW)'!$E13</f>
        <v>0</v>
      </c>
      <c r="GA11">
        <f>'Start year capacity (MW)'!$E13</f>
        <v>0</v>
      </c>
      <c r="GB11">
        <f>'Start year capacity (MW)'!$E13</f>
        <v>0</v>
      </c>
      <c r="GC11">
        <f>'Start year capacity (MW)'!$E13</f>
        <v>0</v>
      </c>
      <c r="GD11">
        <f>'Start year capacity (MW)'!$E13</f>
        <v>0</v>
      </c>
      <c r="GE11">
        <f>'Start year capacity (MW)'!$E13</f>
        <v>0</v>
      </c>
      <c r="GF11">
        <f>'Start year capacity (MW)'!$E13</f>
        <v>0</v>
      </c>
      <c r="GG11">
        <f>'Start year capacity (MW)'!$E13</f>
        <v>0</v>
      </c>
      <c r="GH11">
        <f>'Start year capacity (MW)'!$E13</f>
        <v>0</v>
      </c>
      <c r="GI11">
        <f>'Start year capacity (MW)'!$E13</f>
        <v>0</v>
      </c>
      <c r="GJ11">
        <f>'Start year capacity (MW)'!$E13</f>
        <v>0</v>
      </c>
      <c r="GK11">
        <f>'Start year capacity (MW)'!$E13</f>
        <v>0</v>
      </c>
      <c r="GL11">
        <f>'Start year capacity (MW)'!$E13</f>
        <v>0</v>
      </c>
      <c r="GM11">
        <f>'Start year capacity (MW)'!$E13</f>
        <v>0</v>
      </c>
      <c r="GN11">
        <f>'Start year capacity (MW)'!$E13</f>
        <v>0</v>
      </c>
      <c r="GO11">
        <f>'Start year capacity (MW)'!$E13</f>
        <v>0</v>
      </c>
      <c r="GP11">
        <f>'Start year capacity (MW)'!$E13</f>
        <v>0</v>
      </c>
      <c r="GQ11">
        <f>'Start year capacity (MW)'!$E13</f>
        <v>0</v>
      </c>
      <c r="GR11">
        <f>'Start year capacity (MW)'!$E13</f>
        <v>0</v>
      </c>
      <c r="GS11">
        <f>'Start year capacity (MW)'!$E13</f>
        <v>0</v>
      </c>
      <c r="GT11">
        <f>'Start year capacity (MW)'!$E13</f>
        <v>0</v>
      </c>
      <c r="GU11">
        <f>'Start year capacity (MW)'!$E13</f>
        <v>0</v>
      </c>
      <c r="GV11">
        <f>'Start year capacity (MW)'!$E13</f>
        <v>0</v>
      </c>
      <c r="GW11">
        <f>'Start year capacity (MW)'!$E13</f>
        <v>0</v>
      </c>
      <c r="GX11">
        <f>'Start year capacity (MW)'!$E13</f>
        <v>0</v>
      </c>
      <c r="GY11">
        <f>'Start year capacity (MW)'!$E13</f>
        <v>0</v>
      </c>
      <c r="GZ11">
        <f>'Start year capacity (MW)'!$E13</f>
        <v>0</v>
      </c>
      <c r="HA11">
        <f>'Start year capacity (MW)'!$E13</f>
        <v>0</v>
      </c>
      <c r="HB11">
        <f>'Start year capacity (MW)'!$E13</f>
        <v>0</v>
      </c>
      <c r="HC11">
        <f>'Start year capacity (MW)'!$E13</f>
        <v>0</v>
      </c>
    </row>
    <row r="12" spans="1:211" x14ac:dyDescent="0.25">
      <c r="A12" t="s">
        <v>85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 s="27">
        <f>SUMIFS('Start year capacity (MW)'!$C$3:$C$22,'Start year capacity (MW)'!$G$3:$G$22,A12)+SUMIFS('Start year capacity (MW)'!$D$3:$D$22,'Start year capacity (MW)'!$G$3:$G$22,$A12)</f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 s="27">
        <f>SUMIFS('Start year capacity (MW)'!$B$3:$B$22,'Start year capacity (MW)'!$G$3:$G$22,A12)</f>
        <v>0</v>
      </c>
      <c r="EB12">
        <f>'Start year capacity (MW)'!$E15</f>
        <v>0</v>
      </c>
      <c r="EC12">
        <f>'Start year capacity (MW)'!$E15</f>
        <v>0</v>
      </c>
      <c r="ED12">
        <f>'Start year capacity (MW)'!$E15</f>
        <v>0</v>
      </c>
      <c r="EE12">
        <f>'Start year capacity (MW)'!$E15</f>
        <v>0</v>
      </c>
      <c r="EF12">
        <f>'Start year capacity (MW)'!$E15</f>
        <v>0</v>
      </c>
      <c r="EG12">
        <f>'Start year capacity (MW)'!$E15</f>
        <v>0</v>
      </c>
      <c r="EH12">
        <f>'Start year capacity (MW)'!$E15</f>
        <v>0</v>
      </c>
      <c r="EI12">
        <f>'Start year capacity (MW)'!$E15</f>
        <v>0</v>
      </c>
      <c r="EJ12">
        <f>'Start year capacity (MW)'!$E15</f>
        <v>0</v>
      </c>
      <c r="EK12">
        <f>'Start year capacity (MW)'!$E15</f>
        <v>0</v>
      </c>
      <c r="EL12">
        <f>'Start year capacity (MW)'!$E15</f>
        <v>0</v>
      </c>
      <c r="EM12">
        <f>'Start year capacity (MW)'!$E15</f>
        <v>0</v>
      </c>
      <c r="EN12">
        <f>'Start year capacity (MW)'!$E15</f>
        <v>0</v>
      </c>
      <c r="EO12">
        <f>'Start year capacity (MW)'!$E15</f>
        <v>0</v>
      </c>
      <c r="EP12">
        <f>'Start year capacity (MW)'!$E15</f>
        <v>0</v>
      </c>
      <c r="EQ12">
        <f>'Start year capacity (MW)'!$E15</f>
        <v>0</v>
      </c>
      <c r="ER12">
        <f>'Start year capacity (MW)'!$E15</f>
        <v>0</v>
      </c>
      <c r="ES12">
        <f>'Start year capacity (MW)'!$E15</f>
        <v>0</v>
      </c>
      <c r="ET12">
        <f>'Start year capacity (MW)'!$E15</f>
        <v>0</v>
      </c>
      <c r="EU12">
        <f>'Start year capacity (MW)'!$E15</f>
        <v>0</v>
      </c>
      <c r="EV12">
        <f>'Start year capacity (MW)'!$E15</f>
        <v>0</v>
      </c>
      <c r="EW12">
        <f>'Start year capacity (MW)'!$E15</f>
        <v>0</v>
      </c>
      <c r="EX12">
        <f>'Start year capacity (MW)'!$E15</f>
        <v>0</v>
      </c>
      <c r="EY12">
        <f>'Start year capacity (MW)'!$E15</f>
        <v>0</v>
      </c>
      <c r="EZ12">
        <f>'Start year capacity (MW)'!$E15</f>
        <v>0</v>
      </c>
      <c r="FA12">
        <f>'Start year capacity (MW)'!$E15</f>
        <v>0</v>
      </c>
      <c r="FB12">
        <f>'Start year capacity (MW)'!$E15</f>
        <v>0</v>
      </c>
      <c r="FC12">
        <f>'Start year capacity (MW)'!$E15</f>
        <v>0</v>
      </c>
      <c r="FD12">
        <f>'Start year capacity (MW)'!$E15</f>
        <v>0</v>
      </c>
      <c r="FE12">
        <f>'Start year capacity (MW)'!$E15</f>
        <v>0</v>
      </c>
      <c r="FF12">
        <f>'Start year capacity (MW)'!$E15</f>
        <v>0</v>
      </c>
      <c r="FG12">
        <f>'Start year capacity (MW)'!$E15</f>
        <v>0</v>
      </c>
      <c r="FH12">
        <f>'Start year capacity (MW)'!$E15</f>
        <v>0</v>
      </c>
      <c r="FI12">
        <f>'Start year capacity (MW)'!$E15</f>
        <v>0</v>
      </c>
      <c r="FJ12">
        <f>'Start year capacity (MW)'!$E15</f>
        <v>0</v>
      </c>
      <c r="FK12">
        <f>'Start year capacity (MW)'!$E15</f>
        <v>0</v>
      </c>
      <c r="FL12">
        <f>'Start year capacity (MW)'!$E15</f>
        <v>0</v>
      </c>
      <c r="FM12">
        <f>'Start year capacity (MW)'!$E15</f>
        <v>0</v>
      </c>
      <c r="FN12">
        <f>'Start year capacity (MW)'!$E15</f>
        <v>0</v>
      </c>
      <c r="FO12">
        <f>'Start year capacity (MW)'!$E15</f>
        <v>0</v>
      </c>
      <c r="FP12">
        <f>'Start year capacity (MW)'!$E15</f>
        <v>0</v>
      </c>
      <c r="FQ12">
        <f>'Start year capacity (MW)'!$E15</f>
        <v>0</v>
      </c>
      <c r="FR12">
        <f>'Start year capacity (MW)'!$E15</f>
        <v>0</v>
      </c>
      <c r="FS12">
        <f>'Start year capacity (MW)'!$E15</f>
        <v>0</v>
      </c>
      <c r="FT12">
        <f>'Start year capacity (MW)'!$E15</f>
        <v>0</v>
      </c>
      <c r="FU12">
        <f>'Start year capacity (MW)'!$E15</f>
        <v>0</v>
      </c>
      <c r="FV12">
        <f>'Start year capacity (MW)'!$E15</f>
        <v>0</v>
      </c>
      <c r="FW12">
        <f>'Start year capacity (MW)'!$E15</f>
        <v>0</v>
      </c>
      <c r="FX12">
        <f>'Start year capacity (MW)'!$E15</f>
        <v>0</v>
      </c>
      <c r="FY12">
        <f>'Start year capacity (MW)'!$E15</f>
        <v>0</v>
      </c>
      <c r="FZ12">
        <f>'Start year capacity (MW)'!$E15</f>
        <v>0</v>
      </c>
      <c r="GA12">
        <f>'Start year capacity (MW)'!$E15</f>
        <v>0</v>
      </c>
      <c r="GB12">
        <f>'Start year capacity (MW)'!$E15</f>
        <v>0</v>
      </c>
      <c r="GC12">
        <f>'Start year capacity (MW)'!$E15</f>
        <v>0</v>
      </c>
      <c r="GD12">
        <f>'Start year capacity (MW)'!$E15</f>
        <v>0</v>
      </c>
      <c r="GE12">
        <f>'Start year capacity (MW)'!$E15</f>
        <v>0</v>
      </c>
      <c r="GF12">
        <f>'Start year capacity (MW)'!$E15</f>
        <v>0</v>
      </c>
      <c r="GG12">
        <f>'Start year capacity (MW)'!$E15</f>
        <v>0</v>
      </c>
      <c r="GH12">
        <f>'Start year capacity (MW)'!$E15</f>
        <v>0</v>
      </c>
      <c r="GI12">
        <f>'Start year capacity (MW)'!$E15</f>
        <v>0</v>
      </c>
      <c r="GJ12">
        <f>'Start year capacity (MW)'!$E15</f>
        <v>0</v>
      </c>
      <c r="GK12">
        <f>'Start year capacity (MW)'!$E15</f>
        <v>0</v>
      </c>
      <c r="GL12">
        <f>'Start year capacity (MW)'!$E15</f>
        <v>0</v>
      </c>
      <c r="GM12">
        <f>'Start year capacity (MW)'!$E15</f>
        <v>0</v>
      </c>
      <c r="GN12">
        <f>'Start year capacity (MW)'!$E15</f>
        <v>0</v>
      </c>
      <c r="GO12">
        <f>'Start year capacity (MW)'!$E15</f>
        <v>0</v>
      </c>
      <c r="GP12">
        <f>'Start year capacity (MW)'!$E15</f>
        <v>0</v>
      </c>
      <c r="GQ12">
        <f>'Start year capacity (MW)'!$E15</f>
        <v>0</v>
      </c>
      <c r="GR12">
        <f>'Start year capacity (MW)'!$E15</f>
        <v>0</v>
      </c>
      <c r="GS12">
        <f>'Start year capacity (MW)'!$E15</f>
        <v>0</v>
      </c>
      <c r="GT12">
        <f>'Start year capacity (MW)'!$E15</f>
        <v>0</v>
      </c>
      <c r="GU12">
        <f>'Start year capacity (MW)'!$E15</f>
        <v>0</v>
      </c>
      <c r="GV12">
        <f>'Start year capacity (MW)'!$E15</f>
        <v>0</v>
      </c>
      <c r="GW12">
        <f>'Start year capacity (MW)'!$E15</f>
        <v>0</v>
      </c>
      <c r="GX12">
        <f>'Start year capacity (MW)'!$E15</f>
        <v>0</v>
      </c>
      <c r="GY12">
        <f>'Start year capacity (MW)'!$E15</f>
        <v>0</v>
      </c>
      <c r="GZ12">
        <f>'Start year capacity (MW)'!$E15</f>
        <v>0</v>
      </c>
      <c r="HA12">
        <f>'Start year capacity (MW)'!$E15</f>
        <v>0</v>
      </c>
      <c r="HB12">
        <f>'Start year capacity (MW)'!$E15</f>
        <v>0</v>
      </c>
      <c r="HC12">
        <f>'Start year capacity (MW)'!$E15</f>
        <v>0</v>
      </c>
    </row>
    <row r="13" spans="1:211" x14ac:dyDescent="0.25">
      <c r="A13" t="s">
        <v>320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 s="27">
        <f>SUMIFS('Start year capacity (MW)'!$C$3:$C$22,'Start year capacity (MW)'!$G$3:$G$22,A13)+SUMIFS('Start year capacity (MW)'!$D$3:$D$22,'Start year capacity (MW)'!$G$3:$G$22,$A13)</f>
        <v>1843.1221289052428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 s="27">
        <f>SUMIFS('Start year capacity (MW)'!$B$3:$B$22,'Start year capacity (MW)'!$G$3:$G$22,A13)</f>
        <v>5587</v>
      </c>
      <c r="EB13">
        <f>'Start year capacity (MW)'!$E16</f>
        <v>0</v>
      </c>
      <c r="EC13">
        <f>'Start year capacity (MW)'!$E16</f>
        <v>0</v>
      </c>
      <c r="ED13">
        <f>'Start year capacity (MW)'!$E16</f>
        <v>0</v>
      </c>
      <c r="EE13">
        <f>'Start year capacity (MW)'!$E16</f>
        <v>0</v>
      </c>
      <c r="EF13">
        <f>'Start year capacity (MW)'!$E16</f>
        <v>0</v>
      </c>
      <c r="EG13">
        <f>'Start year capacity (MW)'!$E16</f>
        <v>0</v>
      </c>
      <c r="EH13">
        <f>'Start year capacity (MW)'!$E16</f>
        <v>0</v>
      </c>
      <c r="EI13">
        <f>'Start year capacity (MW)'!$E16</f>
        <v>0</v>
      </c>
      <c r="EJ13">
        <f>'Start year capacity (MW)'!$E16</f>
        <v>0</v>
      </c>
      <c r="EK13">
        <f>'Start year capacity (MW)'!$E16</f>
        <v>0</v>
      </c>
      <c r="EL13">
        <f>'Start year capacity (MW)'!$E16</f>
        <v>0</v>
      </c>
      <c r="EM13">
        <f>'Start year capacity (MW)'!$E16</f>
        <v>0</v>
      </c>
      <c r="EN13">
        <f>'Start year capacity (MW)'!$E16</f>
        <v>0</v>
      </c>
      <c r="EO13">
        <f>'Start year capacity (MW)'!$E16</f>
        <v>0</v>
      </c>
      <c r="EP13">
        <f>'Start year capacity (MW)'!$E16</f>
        <v>0</v>
      </c>
      <c r="EQ13">
        <f>'Start year capacity (MW)'!$E16</f>
        <v>0</v>
      </c>
      <c r="ER13">
        <f>'Start year capacity (MW)'!$E16</f>
        <v>0</v>
      </c>
      <c r="ES13">
        <f>'Start year capacity (MW)'!$E16</f>
        <v>0</v>
      </c>
      <c r="ET13">
        <f>'Start year capacity (MW)'!$E16</f>
        <v>0</v>
      </c>
      <c r="EU13">
        <f>'Start year capacity (MW)'!$E16</f>
        <v>0</v>
      </c>
      <c r="EV13">
        <f>'Start year capacity (MW)'!$E16</f>
        <v>0</v>
      </c>
      <c r="EW13">
        <f>'Start year capacity (MW)'!$E16</f>
        <v>0</v>
      </c>
      <c r="EX13">
        <f>'Start year capacity (MW)'!$E16</f>
        <v>0</v>
      </c>
      <c r="EY13">
        <f>'Start year capacity (MW)'!$E16</f>
        <v>0</v>
      </c>
      <c r="EZ13">
        <f>'Start year capacity (MW)'!$E16</f>
        <v>0</v>
      </c>
      <c r="FA13">
        <f>'Start year capacity (MW)'!$E16</f>
        <v>0</v>
      </c>
      <c r="FB13">
        <f>'Start year capacity (MW)'!$E16</f>
        <v>0</v>
      </c>
      <c r="FC13">
        <f>'Start year capacity (MW)'!$E16</f>
        <v>0</v>
      </c>
      <c r="FD13">
        <f>'Start year capacity (MW)'!$E16</f>
        <v>0</v>
      </c>
      <c r="FE13">
        <f>'Start year capacity (MW)'!$E16</f>
        <v>0</v>
      </c>
      <c r="FF13">
        <f>'Start year capacity (MW)'!$E16</f>
        <v>0</v>
      </c>
      <c r="FG13">
        <f>'Start year capacity (MW)'!$E16</f>
        <v>0</v>
      </c>
      <c r="FH13">
        <f>'Start year capacity (MW)'!$E16</f>
        <v>0</v>
      </c>
      <c r="FI13">
        <f>'Start year capacity (MW)'!$E16</f>
        <v>0</v>
      </c>
      <c r="FJ13">
        <f>'Start year capacity (MW)'!$E16</f>
        <v>0</v>
      </c>
      <c r="FK13">
        <f>'Start year capacity (MW)'!$E16</f>
        <v>0</v>
      </c>
      <c r="FL13">
        <f>'Start year capacity (MW)'!$E16</f>
        <v>0</v>
      </c>
      <c r="FM13">
        <f>'Start year capacity (MW)'!$E16</f>
        <v>0</v>
      </c>
      <c r="FN13">
        <f>'Start year capacity (MW)'!$E16</f>
        <v>0</v>
      </c>
      <c r="FO13">
        <f>'Start year capacity (MW)'!$E16</f>
        <v>0</v>
      </c>
      <c r="FP13">
        <f>'Start year capacity (MW)'!$E16</f>
        <v>0</v>
      </c>
      <c r="FQ13">
        <f>'Start year capacity (MW)'!$E16</f>
        <v>0</v>
      </c>
      <c r="FR13">
        <f>'Start year capacity (MW)'!$E16</f>
        <v>0</v>
      </c>
      <c r="FS13">
        <f>'Start year capacity (MW)'!$E16</f>
        <v>0</v>
      </c>
      <c r="FT13">
        <f>'Start year capacity (MW)'!$E16</f>
        <v>0</v>
      </c>
      <c r="FU13">
        <f>'Start year capacity (MW)'!$E16</f>
        <v>0</v>
      </c>
      <c r="FV13">
        <f>'Start year capacity (MW)'!$E16</f>
        <v>0</v>
      </c>
      <c r="FW13">
        <f>'Start year capacity (MW)'!$E16</f>
        <v>0</v>
      </c>
      <c r="FX13">
        <f>'Start year capacity (MW)'!$E16</f>
        <v>0</v>
      </c>
      <c r="FY13">
        <f>'Start year capacity (MW)'!$E16</f>
        <v>0</v>
      </c>
      <c r="FZ13">
        <f>'Start year capacity (MW)'!$E16</f>
        <v>0</v>
      </c>
      <c r="GA13">
        <f>'Start year capacity (MW)'!$E16</f>
        <v>0</v>
      </c>
      <c r="GB13">
        <f>'Start year capacity (MW)'!$E16</f>
        <v>0</v>
      </c>
      <c r="GC13">
        <f>'Start year capacity (MW)'!$E16</f>
        <v>0</v>
      </c>
      <c r="GD13">
        <f>'Start year capacity (MW)'!$E16</f>
        <v>0</v>
      </c>
      <c r="GE13">
        <f>'Start year capacity (MW)'!$E16</f>
        <v>0</v>
      </c>
      <c r="GF13">
        <f>'Start year capacity (MW)'!$E16</f>
        <v>0</v>
      </c>
      <c r="GG13">
        <f>'Start year capacity (MW)'!$E16</f>
        <v>0</v>
      </c>
      <c r="GH13">
        <f>'Start year capacity (MW)'!$E16</f>
        <v>0</v>
      </c>
      <c r="GI13">
        <f>'Start year capacity (MW)'!$E16</f>
        <v>0</v>
      </c>
      <c r="GJ13">
        <f>'Start year capacity (MW)'!$E16</f>
        <v>0</v>
      </c>
      <c r="GK13">
        <f>'Start year capacity (MW)'!$E16</f>
        <v>0</v>
      </c>
      <c r="GL13">
        <f>'Start year capacity (MW)'!$E16</f>
        <v>0</v>
      </c>
      <c r="GM13">
        <f>'Start year capacity (MW)'!$E16</f>
        <v>0</v>
      </c>
      <c r="GN13">
        <f>'Start year capacity (MW)'!$E16</f>
        <v>0</v>
      </c>
      <c r="GO13">
        <f>'Start year capacity (MW)'!$E16</f>
        <v>0</v>
      </c>
      <c r="GP13">
        <f>'Start year capacity (MW)'!$E16</f>
        <v>0</v>
      </c>
      <c r="GQ13">
        <f>'Start year capacity (MW)'!$E16</f>
        <v>0</v>
      </c>
      <c r="GR13">
        <f>'Start year capacity (MW)'!$E16</f>
        <v>0</v>
      </c>
      <c r="GS13">
        <f>'Start year capacity (MW)'!$E16</f>
        <v>0</v>
      </c>
      <c r="GT13">
        <f>'Start year capacity (MW)'!$E16</f>
        <v>0</v>
      </c>
      <c r="GU13">
        <f>'Start year capacity (MW)'!$E16</f>
        <v>0</v>
      </c>
      <c r="GV13">
        <f>'Start year capacity (MW)'!$E16</f>
        <v>0</v>
      </c>
      <c r="GW13">
        <f>'Start year capacity (MW)'!$E16</f>
        <v>0</v>
      </c>
      <c r="GX13">
        <f>'Start year capacity (MW)'!$E16</f>
        <v>0</v>
      </c>
      <c r="GY13">
        <f>'Start year capacity (MW)'!$E16</f>
        <v>0</v>
      </c>
      <c r="GZ13">
        <f>'Start year capacity (MW)'!$E16</f>
        <v>0</v>
      </c>
      <c r="HA13">
        <f>'Start year capacity (MW)'!$E16</f>
        <v>0</v>
      </c>
      <c r="HB13">
        <f>'Start year capacity (MW)'!$E16</f>
        <v>0</v>
      </c>
      <c r="HC13">
        <f>'Start year capacity (MW)'!$E16</f>
        <v>0</v>
      </c>
    </row>
    <row r="14" spans="1:211" x14ac:dyDescent="0.25">
      <c r="A14" t="s">
        <v>36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 s="27">
        <f>SUMIFS('Start year capacity (MW)'!$C$3:$C$22,'Start year capacity (MW)'!$G$3:$G$22,A14)+SUMIFS('Start year capacity (MW)'!$D$3:$D$22,'Start year capacity (MW)'!$G$3:$G$22,$A14)</f>
        <v>27786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 s="27">
        <f>SUMIFS('Start year capacity (MW)'!$B$3:$B$22,'Start year capacity (MW)'!$G$3:$G$22,A14)</f>
        <v>19424</v>
      </c>
      <c r="EB14">
        <f>'Start year capacity (MW)'!$E20</f>
        <v>0</v>
      </c>
      <c r="EC14">
        <f>'Start year capacity (MW)'!$E20</f>
        <v>0</v>
      </c>
      <c r="ED14">
        <f>'Start year capacity (MW)'!$E20</f>
        <v>0</v>
      </c>
      <c r="EE14">
        <f>'Start year capacity (MW)'!$E20</f>
        <v>0</v>
      </c>
      <c r="EF14">
        <f>'Start year capacity (MW)'!$E20</f>
        <v>0</v>
      </c>
      <c r="EG14">
        <f>'Start year capacity (MW)'!$E20</f>
        <v>0</v>
      </c>
      <c r="EH14">
        <f>'Start year capacity (MW)'!$E20</f>
        <v>0</v>
      </c>
      <c r="EI14">
        <f>'Start year capacity (MW)'!$E20</f>
        <v>0</v>
      </c>
      <c r="EJ14">
        <f>'Start year capacity (MW)'!$E20</f>
        <v>0</v>
      </c>
      <c r="EK14">
        <f>'Start year capacity (MW)'!$E20</f>
        <v>0</v>
      </c>
      <c r="EL14">
        <f>'Start year capacity (MW)'!$E20</f>
        <v>0</v>
      </c>
      <c r="EM14">
        <f>'Start year capacity (MW)'!$E20</f>
        <v>0</v>
      </c>
      <c r="EN14">
        <f>'Start year capacity (MW)'!$E20</f>
        <v>0</v>
      </c>
      <c r="EO14">
        <f>'Start year capacity (MW)'!$E20</f>
        <v>0</v>
      </c>
      <c r="EP14">
        <f>'Start year capacity (MW)'!$E20</f>
        <v>0</v>
      </c>
      <c r="EQ14">
        <f>'Start year capacity (MW)'!$E20</f>
        <v>0</v>
      </c>
      <c r="ER14">
        <f>'Start year capacity (MW)'!$E20</f>
        <v>0</v>
      </c>
      <c r="ES14">
        <f>'Start year capacity (MW)'!$E20</f>
        <v>0</v>
      </c>
      <c r="ET14">
        <f>'Start year capacity (MW)'!$E20</f>
        <v>0</v>
      </c>
      <c r="EU14">
        <f>'Start year capacity (MW)'!$E20</f>
        <v>0</v>
      </c>
      <c r="EV14">
        <f>'Start year capacity (MW)'!$E20</f>
        <v>0</v>
      </c>
      <c r="EW14">
        <f>'Start year capacity (MW)'!$E20</f>
        <v>0</v>
      </c>
      <c r="EX14">
        <f>'Start year capacity (MW)'!$E20</f>
        <v>0</v>
      </c>
      <c r="EY14">
        <f>'Start year capacity (MW)'!$E20</f>
        <v>0</v>
      </c>
      <c r="EZ14">
        <f>'Start year capacity (MW)'!$E20</f>
        <v>0</v>
      </c>
      <c r="FA14">
        <f>'Start year capacity (MW)'!$E20</f>
        <v>0</v>
      </c>
      <c r="FB14">
        <f>'Start year capacity (MW)'!$E20</f>
        <v>0</v>
      </c>
      <c r="FC14">
        <f>'Start year capacity (MW)'!$E20</f>
        <v>0</v>
      </c>
      <c r="FD14">
        <f>'Start year capacity (MW)'!$E20</f>
        <v>0</v>
      </c>
      <c r="FE14">
        <f>'Start year capacity (MW)'!$E20</f>
        <v>0</v>
      </c>
      <c r="FF14">
        <f>'Start year capacity (MW)'!$E20</f>
        <v>0</v>
      </c>
      <c r="FG14">
        <f>'Start year capacity (MW)'!$E20</f>
        <v>0</v>
      </c>
      <c r="FH14">
        <f>'Start year capacity (MW)'!$E20</f>
        <v>0</v>
      </c>
      <c r="FI14">
        <f>'Start year capacity (MW)'!$E20</f>
        <v>0</v>
      </c>
      <c r="FJ14">
        <f>'Start year capacity (MW)'!$E20</f>
        <v>0</v>
      </c>
      <c r="FK14">
        <f>'Start year capacity (MW)'!$E20</f>
        <v>0</v>
      </c>
      <c r="FL14">
        <f>'Start year capacity (MW)'!$E20</f>
        <v>0</v>
      </c>
      <c r="FM14">
        <f>'Start year capacity (MW)'!$E20</f>
        <v>0</v>
      </c>
      <c r="FN14">
        <f>'Start year capacity (MW)'!$E20</f>
        <v>0</v>
      </c>
      <c r="FO14">
        <f>'Start year capacity (MW)'!$E20</f>
        <v>0</v>
      </c>
      <c r="FP14">
        <f>'Start year capacity (MW)'!$E20</f>
        <v>0</v>
      </c>
      <c r="FQ14">
        <f>'Start year capacity (MW)'!$E20</f>
        <v>0</v>
      </c>
      <c r="FR14">
        <f>'Start year capacity (MW)'!$E20</f>
        <v>0</v>
      </c>
      <c r="FS14">
        <f>'Start year capacity (MW)'!$E20</f>
        <v>0</v>
      </c>
      <c r="FT14">
        <f>'Start year capacity (MW)'!$E20</f>
        <v>0</v>
      </c>
      <c r="FU14">
        <f>'Start year capacity (MW)'!$E20</f>
        <v>0</v>
      </c>
      <c r="FV14">
        <f>'Start year capacity (MW)'!$E20</f>
        <v>0</v>
      </c>
      <c r="FW14">
        <f>'Start year capacity (MW)'!$E20</f>
        <v>0</v>
      </c>
      <c r="FX14">
        <f>'Start year capacity (MW)'!$E20</f>
        <v>0</v>
      </c>
      <c r="FY14">
        <f>'Start year capacity (MW)'!$E20</f>
        <v>0</v>
      </c>
      <c r="FZ14">
        <f>'Start year capacity (MW)'!$E20</f>
        <v>0</v>
      </c>
      <c r="GA14">
        <f>'Start year capacity (MW)'!$E20</f>
        <v>0</v>
      </c>
      <c r="GB14">
        <f>'Start year capacity (MW)'!$E20</f>
        <v>0</v>
      </c>
      <c r="GC14">
        <f>'Start year capacity (MW)'!$E20</f>
        <v>0</v>
      </c>
      <c r="GD14">
        <f>'Start year capacity (MW)'!$E20</f>
        <v>0</v>
      </c>
      <c r="GE14">
        <f>'Start year capacity (MW)'!$E20</f>
        <v>0</v>
      </c>
      <c r="GF14">
        <f>'Start year capacity (MW)'!$E20</f>
        <v>0</v>
      </c>
      <c r="GG14">
        <f>'Start year capacity (MW)'!$E20</f>
        <v>0</v>
      </c>
      <c r="GH14">
        <f>'Start year capacity (MW)'!$E20</f>
        <v>0</v>
      </c>
      <c r="GI14">
        <f>'Start year capacity (MW)'!$E20</f>
        <v>0</v>
      </c>
      <c r="GJ14">
        <f>'Start year capacity (MW)'!$E20</f>
        <v>0</v>
      </c>
      <c r="GK14">
        <f>'Start year capacity (MW)'!$E20</f>
        <v>0</v>
      </c>
      <c r="GL14">
        <f>'Start year capacity (MW)'!$E20</f>
        <v>0</v>
      </c>
      <c r="GM14">
        <f>'Start year capacity (MW)'!$E20</f>
        <v>0</v>
      </c>
      <c r="GN14">
        <f>'Start year capacity (MW)'!$E20</f>
        <v>0</v>
      </c>
      <c r="GO14">
        <f>'Start year capacity (MW)'!$E20</f>
        <v>0</v>
      </c>
      <c r="GP14">
        <f>'Start year capacity (MW)'!$E20</f>
        <v>0</v>
      </c>
      <c r="GQ14">
        <f>'Start year capacity (MW)'!$E20</f>
        <v>0</v>
      </c>
      <c r="GR14">
        <f>'Start year capacity (MW)'!$E20</f>
        <v>0</v>
      </c>
      <c r="GS14">
        <f>'Start year capacity (MW)'!$E20</f>
        <v>0</v>
      </c>
      <c r="GT14">
        <f>'Start year capacity (MW)'!$E20</f>
        <v>0</v>
      </c>
      <c r="GU14">
        <f>'Start year capacity (MW)'!$E20</f>
        <v>0</v>
      </c>
      <c r="GV14">
        <f>'Start year capacity (MW)'!$E20</f>
        <v>0</v>
      </c>
      <c r="GW14">
        <f>'Start year capacity (MW)'!$E20</f>
        <v>0</v>
      </c>
      <c r="GX14">
        <f>'Start year capacity (MW)'!$E20</f>
        <v>0</v>
      </c>
      <c r="GY14">
        <f>'Start year capacity (MW)'!$E20</f>
        <v>0</v>
      </c>
      <c r="GZ14">
        <f>'Start year capacity (MW)'!$E20</f>
        <v>0</v>
      </c>
      <c r="HA14">
        <f>'Start year capacity (MW)'!$E20</f>
        <v>0</v>
      </c>
      <c r="HB14">
        <f>'Start year capacity (MW)'!$E20</f>
        <v>0</v>
      </c>
      <c r="HC14">
        <f>'Start year capacity (MW)'!$E20</f>
        <v>0</v>
      </c>
    </row>
    <row r="15" spans="1:211" x14ac:dyDescent="0.25">
      <c r="A15" t="s">
        <v>37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 s="27">
        <f>SUMIFS('Start year capacity (MW)'!$C$3:$C$22,'Start year capacity (MW)'!$G$3:$G$22,A15)+SUMIFS('Start year capacity (MW)'!$D$3:$D$22,'Start year capacity (MW)'!$G$3:$G$22,$A15)</f>
        <v>15137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 s="27">
        <f>SUMIFS('Start year capacity (MW)'!$B$3:$B$22,'Start year capacity (MW)'!$G$3:$G$22,A15)</f>
        <v>0</v>
      </c>
      <c r="EB15">
        <f>'Start year capacity (MW)'!$E21</f>
        <v>0</v>
      </c>
      <c r="EC15">
        <f>'Start year capacity (MW)'!$E21</f>
        <v>0</v>
      </c>
      <c r="ED15">
        <f>'Start year capacity (MW)'!$E21</f>
        <v>0</v>
      </c>
      <c r="EE15">
        <f>'Start year capacity (MW)'!$E21</f>
        <v>0</v>
      </c>
      <c r="EF15">
        <f>'Start year capacity (MW)'!$E21</f>
        <v>0</v>
      </c>
      <c r="EG15">
        <f>'Start year capacity (MW)'!$E21</f>
        <v>0</v>
      </c>
      <c r="EH15">
        <f>'Start year capacity (MW)'!$E21</f>
        <v>0</v>
      </c>
      <c r="EI15">
        <f>'Start year capacity (MW)'!$E21</f>
        <v>0</v>
      </c>
      <c r="EJ15">
        <f>'Start year capacity (MW)'!$E21</f>
        <v>0</v>
      </c>
      <c r="EK15">
        <f>'Start year capacity (MW)'!$E21</f>
        <v>0</v>
      </c>
      <c r="EL15">
        <f>'Start year capacity (MW)'!$E21</f>
        <v>0</v>
      </c>
      <c r="EM15">
        <f>'Start year capacity (MW)'!$E21</f>
        <v>0</v>
      </c>
      <c r="EN15">
        <f>'Start year capacity (MW)'!$E21</f>
        <v>0</v>
      </c>
      <c r="EO15">
        <f>'Start year capacity (MW)'!$E21</f>
        <v>0</v>
      </c>
      <c r="EP15">
        <f>'Start year capacity (MW)'!$E21</f>
        <v>0</v>
      </c>
      <c r="EQ15">
        <f>'Start year capacity (MW)'!$E21</f>
        <v>0</v>
      </c>
      <c r="ER15">
        <f>'Start year capacity (MW)'!$E21</f>
        <v>0</v>
      </c>
      <c r="ES15">
        <f>'Start year capacity (MW)'!$E21</f>
        <v>0</v>
      </c>
      <c r="ET15">
        <f>'Start year capacity (MW)'!$E21</f>
        <v>0</v>
      </c>
      <c r="EU15">
        <f>'Start year capacity (MW)'!$E21</f>
        <v>0</v>
      </c>
      <c r="EV15">
        <f>'Start year capacity (MW)'!$E21</f>
        <v>0</v>
      </c>
      <c r="EW15">
        <f>'Start year capacity (MW)'!$E21</f>
        <v>0</v>
      </c>
      <c r="EX15">
        <f>'Start year capacity (MW)'!$E21</f>
        <v>0</v>
      </c>
      <c r="EY15">
        <f>'Start year capacity (MW)'!$E21</f>
        <v>0</v>
      </c>
      <c r="EZ15">
        <f>'Start year capacity (MW)'!$E21</f>
        <v>0</v>
      </c>
      <c r="FA15">
        <f>'Start year capacity (MW)'!$E21</f>
        <v>0</v>
      </c>
      <c r="FB15">
        <f>'Start year capacity (MW)'!$E21</f>
        <v>0</v>
      </c>
      <c r="FC15">
        <f>'Start year capacity (MW)'!$E21</f>
        <v>0</v>
      </c>
      <c r="FD15">
        <f>'Start year capacity (MW)'!$E21</f>
        <v>0</v>
      </c>
      <c r="FE15">
        <f>'Start year capacity (MW)'!$E21</f>
        <v>0</v>
      </c>
      <c r="FF15">
        <f>'Start year capacity (MW)'!$E21</f>
        <v>0</v>
      </c>
      <c r="FG15">
        <f>'Start year capacity (MW)'!$E21</f>
        <v>0</v>
      </c>
      <c r="FH15">
        <f>'Start year capacity (MW)'!$E21</f>
        <v>0</v>
      </c>
      <c r="FI15">
        <f>'Start year capacity (MW)'!$E21</f>
        <v>0</v>
      </c>
      <c r="FJ15">
        <f>'Start year capacity (MW)'!$E21</f>
        <v>0</v>
      </c>
      <c r="FK15">
        <f>'Start year capacity (MW)'!$E21</f>
        <v>0</v>
      </c>
      <c r="FL15">
        <f>'Start year capacity (MW)'!$E21</f>
        <v>0</v>
      </c>
      <c r="FM15">
        <f>'Start year capacity (MW)'!$E21</f>
        <v>0</v>
      </c>
      <c r="FN15">
        <f>'Start year capacity (MW)'!$E21</f>
        <v>0</v>
      </c>
      <c r="FO15">
        <f>'Start year capacity (MW)'!$E21</f>
        <v>0</v>
      </c>
      <c r="FP15">
        <f>'Start year capacity (MW)'!$E21</f>
        <v>0</v>
      </c>
      <c r="FQ15">
        <f>'Start year capacity (MW)'!$E21</f>
        <v>0</v>
      </c>
      <c r="FR15">
        <f>'Start year capacity (MW)'!$E21</f>
        <v>0</v>
      </c>
      <c r="FS15">
        <f>'Start year capacity (MW)'!$E21</f>
        <v>0</v>
      </c>
      <c r="FT15">
        <f>'Start year capacity (MW)'!$E21</f>
        <v>0</v>
      </c>
      <c r="FU15">
        <f>'Start year capacity (MW)'!$E21</f>
        <v>0</v>
      </c>
      <c r="FV15">
        <f>'Start year capacity (MW)'!$E21</f>
        <v>0</v>
      </c>
      <c r="FW15">
        <f>'Start year capacity (MW)'!$E21</f>
        <v>0</v>
      </c>
      <c r="FX15">
        <f>'Start year capacity (MW)'!$E21</f>
        <v>0</v>
      </c>
      <c r="FY15">
        <f>'Start year capacity (MW)'!$E21</f>
        <v>0</v>
      </c>
      <c r="FZ15">
        <f>'Start year capacity (MW)'!$E21</f>
        <v>0</v>
      </c>
      <c r="GA15">
        <f>'Start year capacity (MW)'!$E21</f>
        <v>0</v>
      </c>
      <c r="GB15">
        <f>'Start year capacity (MW)'!$E21</f>
        <v>0</v>
      </c>
      <c r="GC15">
        <f>'Start year capacity (MW)'!$E21</f>
        <v>0</v>
      </c>
      <c r="GD15">
        <f>'Start year capacity (MW)'!$E21</f>
        <v>0</v>
      </c>
      <c r="GE15">
        <f>'Start year capacity (MW)'!$E21</f>
        <v>0</v>
      </c>
      <c r="GF15">
        <f>'Start year capacity (MW)'!$E21</f>
        <v>0</v>
      </c>
      <c r="GG15">
        <f>'Start year capacity (MW)'!$E21</f>
        <v>0</v>
      </c>
      <c r="GH15">
        <f>'Start year capacity (MW)'!$E21</f>
        <v>0</v>
      </c>
      <c r="GI15">
        <f>'Start year capacity (MW)'!$E21</f>
        <v>0</v>
      </c>
      <c r="GJ15">
        <f>'Start year capacity (MW)'!$E21</f>
        <v>0</v>
      </c>
      <c r="GK15">
        <f>'Start year capacity (MW)'!$E21</f>
        <v>0</v>
      </c>
      <c r="GL15">
        <f>'Start year capacity (MW)'!$E21</f>
        <v>0</v>
      </c>
      <c r="GM15">
        <f>'Start year capacity (MW)'!$E21</f>
        <v>0</v>
      </c>
      <c r="GN15">
        <f>'Start year capacity (MW)'!$E21</f>
        <v>0</v>
      </c>
      <c r="GO15">
        <f>'Start year capacity (MW)'!$E21</f>
        <v>0</v>
      </c>
      <c r="GP15">
        <f>'Start year capacity (MW)'!$E21</f>
        <v>0</v>
      </c>
      <c r="GQ15">
        <f>'Start year capacity (MW)'!$E21</f>
        <v>0</v>
      </c>
      <c r="GR15">
        <f>'Start year capacity (MW)'!$E21</f>
        <v>0</v>
      </c>
      <c r="GS15">
        <f>'Start year capacity (MW)'!$E21</f>
        <v>0</v>
      </c>
      <c r="GT15">
        <f>'Start year capacity (MW)'!$E21</f>
        <v>0</v>
      </c>
      <c r="GU15">
        <f>'Start year capacity (MW)'!$E21</f>
        <v>0</v>
      </c>
      <c r="GV15">
        <f>'Start year capacity (MW)'!$E21</f>
        <v>0</v>
      </c>
      <c r="GW15">
        <f>'Start year capacity (MW)'!$E21</f>
        <v>0</v>
      </c>
      <c r="GX15">
        <f>'Start year capacity (MW)'!$E21</f>
        <v>0</v>
      </c>
      <c r="GY15">
        <f>'Start year capacity (MW)'!$E21</f>
        <v>0</v>
      </c>
      <c r="GZ15">
        <f>'Start year capacity (MW)'!$E21</f>
        <v>0</v>
      </c>
      <c r="HA15">
        <f>'Start year capacity (MW)'!$E21</f>
        <v>0</v>
      </c>
      <c r="HB15">
        <f>'Start year capacity (MW)'!$E21</f>
        <v>0</v>
      </c>
      <c r="HC15">
        <f>'Start year capacity (MW)'!$E21</f>
        <v>0</v>
      </c>
    </row>
    <row r="16" spans="1:211" x14ac:dyDescent="0.25">
      <c r="A16" t="s">
        <v>38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 s="27">
        <f>SUMIFS('Start year capacity (MW)'!$C$3:$C$22,'Start year capacity (MW)'!$G$3:$G$22,A16)+SUMIFS('Start year capacity (MW)'!$D$3:$D$22,'Start year capacity (MW)'!$G$3:$G$22,$A16)</f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 s="27">
        <f>SUMIFS('Start year capacity (MW)'!$B$3:$B$22,'Start year capacity (MW)'!$G$3:$G$22,A16)</f>
        <v>0</v>
      </c>
      <c r="EB16" s="27">
        <v>0</v>
      </c>
      <c r="EC16" s="27">
        <v>0</v>
      </c>
      <c r="ED16" s="27">
        <v>0</v>
      </c>
      <c r="EE16" s="27">
        <v>0</v>
      </c>
      <c r="EF16" s="27">
        <v>0</v>
      </c>
      <c r="EG16" s="27">
        <v>0</v>
      </c>
      <c r="EH16" s="27">
        <v>0</v>
      </c>
      <c r="EI16" s="27">
        <v>0</v>
      </c>
      <c r="EJ16" s="27">
        <v>0</v>
      </c>
      <c r="EK16" s="27">
        <v>0</v>
      </c>
      <c r="EL16" s="27">
        <v>0</v>
      </c>
      <c r="EM16" s="27">
        <v>0</v>
      </c>
      <c r="EN16" s="27">
        <v>0</v>
      </c>
      <c r="EO16" s="27">
        <v>0</v>
      </c>
      <c r="EP16" s="27">
        <v>0</v>
      </c>
      <c r="EQ16" s="27">
        <v>0</v>
      </c>
      <c r="ER16" s="27">
        <v>0</v>
      </c>
      <c r="ES16" s="27">
        <v>0</v>
      </c>
      <c r="ET16" s="27">
        <v>0</v>
      </c>
      <c r="EU16" s="27">
        <v>0</v>
      </c>
      <c r="EV16" s="27">
        <v>0</v>
      </c>
      <c r="EW16" s="27">
        <v>0</v>
      </c>
      <c r="EX16" s="27">
        <v>0</v>
      </c>
      <c r="EY16" s="27">
        <v>0</v>
      </c>
      <c r="EZ16" s="27">
        <v>0</v>
      </c>
      <c r="FA16" s="27">
        <v>0</v>
      </c>
      <c r="FB16" s="27">
        <v>0</v>
      </c>
      <c r="FC16" s="27">
        <v>0</v>
      </c>
      <c r="FD16" s="27">
        <v>0</v>
      </c>
      <c r="FE16" s="27">
        <v>0</v>
      </c>
      <c r="FF16" s="27">
        <v>0</v>
      </c>
      <c r="FG16" s="27">
        <v>0</v>
      </c>
      <c r="FH16" s="27">
        <v>0</v>
      </c>
      <c r="FI16" s="27">
        <v>0</v>
      </c>
      <c r="FJ16" s="27">
        <v>0</v>
      </c>
      <c r="FK16" s="27">
        <v>0</v>
      </c>
      <c r="FL16" s="27">
        <v>0</v>
      </c>
      <c r="FM16" s="27">
        <v>0</v>
      </c>
      <c r="FN16" s="27">
        <v>0</v>
      </c>
      <c r="FO16" s="27">
        <v>0</v>
      </c>
      <c r="FP16" s="27">
        <v>0</v>
      </c>
      <c r="FQ16" s="27">
        <v>0</v>
      </c>
      <c r="FR16" s="27">
        <v>0</v>
      </c>
      <c r="FS16" s="27">
        <v>0</v>
      </c>
      <c r="FT16" s="27">
        <v>0</v>
      </c>
      <c r="FU16" s="27">
        <v>0</v>
      </c>
      <c r="FV16" s="27">
        <v>0</v>
      </c>
      <c r="FW16" s="27">
        <v>0</v>
      </c>
      <c r="FX16" s="27">
        <v>0</v>
      </c>
      <c r="FY16" s="27">
        <v>0</v>
      </c>
      <c r="FZ16" s="27">
        <v>0</v>
      </c>
      <c r="GA16" s="27">
        <v>0</v>
      </c>
      <c r="GB16" s="27">
        <v>0</v>
      </c>
      <c r="GC16" s="27">
        <v>0</v>
      </c>
      <c r="GD16" s="27">
        <v>0</v>
      </c>
      <c r="GE16" s="27">
        <v>0</v>
      </c>
      <c r="GF16" s="27">
        <v>0</v>
      </c>
      <c r="GG16" s="27">
        <v>0</v>
      </c>
      <c r="GH16" s="27">
        <v>0</v>
      </c>
      <c r="GI16" s="27">
        <v>0</v>
      </c>
      <c r="GJ16" s="27">
        <v>0</v>
      </c>
      <c r="GK16" s="27">
        <v>0</v>
      </c>
      <c r="GL16" s="27">
        <v>0</v>
      </c>
      <c r="GM16" s="27">
        <v>0</v>
      </c>
      <c r="GN16" s="27">
        <v>0</v>
      </c>
      <c r="GO16" s="27">
        <v>0</v>
      </c>
      <c r="GP16" s="27">
        <v>0</v>
      </c>
      <c r="GQ16" s="27">
        <v>0</v>
      </c>
      <c r="GR16" s="27">
        <v>0</v>
      </c>
      <c r="GS16" s="27">
        <v>0</v>
      </c>
      <c r="GT16" s="27">
        <v>0</v>
      </c>
      <c r="GU16" s="27">
        <v>0</v>
      </c>
      <c r="GV16" s="27">
        <v>0</v>
      </c>
      <c r="GW16" s="27">
        <v>0</v>
      </c>
      <c r="GX16" s="27">
        <v>0</v>
      </c>
      <c r="GY16" s="27">
        <v>0</v>
      </c>
      <c r="GZ16" s="27">
        <v>0</v>
      </c>
      <c r="HA16" s="27">
        <v>0</v>
      </c>
      <c r="HB16" s="27">
        <v>0</v>
      </c>
      <c r="HC16" s="27">
        <v>0</v>
      </c>
    </row>
    <row r="17" spans="1:211" x14ac:dyDescent="0.25">
      <c r="A17" t="s">
        <v>86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 s="27">
        <f>SUMIFS('Start year capacity (MW)'!$C$3:$C$22,'Start year capacity (MW)'!$G$3:$G$22,A17)+SUMIFS('Start year capacity (MW)'!$D$3:$D$22,'Start year capacity (MW)'!$G$3:$G$22,$A17)</f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 s="27">
        <f>SUMIFS('Start year capacity (MW)'!$B$3:$B$22,'Start year capacity (MW)'!$G$3:$G$22,A17)</f>
        <v>0</v>
      </c>
      <c r="EB17" s="27">
        <v>0</v>
      </c>
      <c r="EC17" s="27">
        <v>0</v>
      </c>
      <c r="ED17" s="27">
        <v>0</v>
      </c>
      <c r="EE17" s="27">
        <v>0</v>
      </c>
      <c r="EF17" s="27">
        <v>0</v>
      </c>
      <c r="EG17" s="27">
        <v>0</v>
      </c>
      <c r="EH17" s="27">
        <v>0</v>
      </c>
      <c r="EI17" s="27">
        <v>0</v>
      </c>
      <c r="EJ17" s="27">
        <v>0</v>
      </c>
      <c r="EK17" s="27">
        <v>0</v>
      </c>
      <c r="EL17" s="27">
        <v>0</v>
      </c>
      <c r="EM17" s="27">
        <v>0</v>
      </c>
      <c r="EN17" s="27">
        <v>0</v>
      </c>
      <c r="EO17" s="27">
        <v>0</v>
      </c>
      <c r="EP17" s="27">
        <v>0</v>
      </c>
      <c r="EQ17" s="27">
        <v>0</v>
      </c>
      <c r="ER17" s="27">
        <v>0</v>
      </c>
      <c r="ES17" s="27">
        <v>0</v>
      </c>
      <c r="ET17" s="27">
        <v>0</v>
      </c>
      <c r="EU17" s="27">
        <v>0</v>
      </c>
      <c r="EV17" s="27">
        <v>0</v>
      </c>
      <c r="EW17" s="27">
        <v>0</v>
      </c>
      <c r="EX17" s="27">
        <v>0</v>
      </c>
      <c r="EY17" s="27">
        <v>0</v>
      </c>
      <c r="EZ17" s="27">
        <v>0</v>
      </c>
      <c r="FA17" s="27">
        <v>0</v>
      </c>
      <c r="FB17" s="27">
        <v>0</v>
      </c>
      <c r="FC17" s="27">
        <v>0</v>
      </c>
      <c r="FD17" s="27">
        <v>0</v>
      </c>
      <c r="FE17" s="27">
        <v>0</v>
      </c>
      <c r="FF17" s="27">
        <v>0</v>
      </c>
      <c r="FG17" s="27">
        <v>0</v>
      </c>
      <c r="FH17" s="27">
        <v>0</v>
      </c>
      <c r="FI17" s="27">
        <v>0</v>
      </c>
      <c r="FJ17" s="27">
        <v>0</v>
      </c>
      <c r="FK17" s="27">
        <v>0</v>
      </c>
      <c r="FL17" s="27">
        <v>0</v>
      </c>
      <c r="FM17" s="27">
        <v>0</v>
      </c>
      <c r="FN17" s="27">
        <v>0</v>
      </c>
      <c r="FO17" s="27">
        <v>0</v>
      </c>
      <c r="FP17" s="27">
        <v>0</v>
      </c>
      <c r="FQ17" s="27">
        <v>0</v>
      </c>
      <c r="FR17" s="27">
        <v>0</v>
      </c>
      <c r="FS17" s="27">
        <v>0</v>
      </c>
      <c r="FT17" s="27">
        <v>0</v>
      </c>
      <c r="FU17" s="27">
        <v>0</v>
      </c>
      <c r="FV17" s="27">
        <v>0</v>
      </c>
      <c r="FW17" s="27">
        <v>0</v>
      </c>
      <c r="FX17" s="27">
        <v>0</v>
      </c>
      <c r="FY17" s="27">
        <v>0</v>
      </c>
      <c r="FZ17" s="27">
        <v>0</v>
      </c>
      <c r="GA17" s="27">
        <v>0</v>
      </c>
      <c r="GB17" s="27">
        <v>0</v>
      </c>
      <c r="GC17" s="27">
        <v>0</v>
      </c>
      <c r="GD17" s="27">
        <v>0</v>
      </c>
      <c r="GE17" s="27">
        <v>0</v>
      </c>
      <c r="GF17" s="27">
        <v>0</v>
      </c>
      <c r="GG17" s="27">
        <v>0</v>
      </c>
      <c r="GH17" s="27">
        <v>0</v>
      </c>
      <c r="GI17" s="27">
        <v>0</v>
      </c>
      <c r="GJ17" s="27">
        <v>0</v>
      </c>
      <c r="GK17" s="27">
        <v>0</v>
      </c>
      <c r="GL17" s="27">
        <v>0</v>
      </c>
      <c r="GM17" s="27">
        <v>0</v>
      </c>
      <c r="GN17" s="27">
        <v>0</v>
      </c>
      <c r="GO17" s="27">
        <v>0</v>
      </c>
      <c r="GP17" s="27">
        <v>0</v>
      </c>
      <c r="GQ17" s="27">
        <v>0</v>
      </c>
      <c r="GR17" s="27">
        <v>0</v>
      </c>
      <c r="GS17" s="27">
        <v>0</v>
      </c>
      <c r="GT17" s="27">
        <v>0</v>
      </c>
      <c r="GU17" s="27">
        <v>0</v>
      </c>
      <c r="GV17" s="27">
        <v>0</v>
      </c>
      <c r="GW17" s="27">
        <v>0</v>
      </c>
      <c r="GX17" s="27">
        <v>0</v>
      </c>
      <c r="GY17" s="27">
        <v>0</v>
      </c>
      <c r="GZ17" s="27">
        <v>0</v>
      </c>
      <c r="HA17" s="27">
        <v>0</v>
      </c>
      <c r="HB17" s="27">
        <v>0</v>
      </c>
      <c r="HC17" s="27">
        <v>0</v>
      </c>
    </row>
    <row r="18" spans="1:211" x14ac:dyDescent="0.25">
      <c r="A18" t="s">
        <v>39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 s="27">
        <f>SUMIFS('Start year capacity (MW)'!$C$3:$C$22,'Start year capacity (MW)'!$G$3:$G$22,A18)+SUMIFS('Start year capacity (MW)'!$D$3:$D$22,'Start year capacity (MW)'!$G$3:$G$22,$A18)</f>
        <v>4346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 s="27">
        <f>SUMIFS('Start year capacity (MW)'!$B$3:$B$22,'Start year capacity (MW)'!$G$3:$G$22,A18)</f>
        <v>0</v>
      </c>
      <c r="EB18" s="27">
        <v>0</v>
      </c>
      <c r="EC18" s="27">
        <v>0</v>
      </c>
      <c r="ED18" s="27">
        <v>0</v>
      </c>
      <c r="EE18" s="27">
        <v>0</v>
      </c>
      <c r="EF18" s="27">
        <v>0</v>
      </c>
      <c r="EG18" s="27">
        <v>0</v>
      </c>
      <c r="EH18" s="27">
        <v>0</v>
      </c>
      <c r="EI18" s="27">
        <v>0</v>
      </c>
      <c r="EJ18" s="27">
        <v>0</v>
      </c>
      <c r="EK18" s="27">
        <v>0</v>
      </c>
      <c r="EL18" s="27">
        <v>0</v>
      </c>
      <c r="EM18" s="27">
        <v>0</v>
      </c>
      <c r="EN18" s="27">
        <v>0</v>
      </c>
      <c r="EO18" s="27">
        <v>0</v>
      </c>
      <c r="EP18" s="27">
        <v>0</v>
      </c>
      <c r="EQ18" s="27">
        <v>0</v>
      </c>
      <c r="ER18" s="27">
        <v>0</v>
      </c>
      <c r="ES18" s="27">
        <v>0</v>
      </c>
      <c r="ET18" s="27">
        <v>0</v>
      </c>
      <c r="EU18" s="27">
        <v>0</v>
      </c>
      <c r="EV18" s="27">
        <v>0</v>
      </c>
      <c r="EW18" s="27">
        <v>0</v>
      </c>
      <c r="EX18" s="27">
        <v>0</v>
      </c>
      <c r="EY18" s="27">
        <v>0</v>
      </c>
      <c r="EZ18" s="27">
        <v>0</v>
      </c>
      <c r="FA18" s="27">
        <v>0</v>
      </c>
      <c r="FB18" s="27">
        <v>0</v>
      </c>
      <c r="FC18" s="27">
        <v>0</v>
      </c>
      <c r="FD18" s="27">
        <v>0</v>
      </c>
      <c r="FE18" s="27">
        <v>0</v>
      </c>
      <c r="FF18" s="27">
        <v>0</v>
      </c>
      <c r="FG18" s="27">
        <v>0</v>
      </c>
      <c r="FH18" s="27">
        <v>0</v>
      </c>
      <c r="FI18" s="27">
        <v>0</v>
      </c>
      <c r="FJ18" s="27">
        <v>0</v>
      </c>
      <c r="FK18" s="27">
        <v>0</v>
      </c>
      <c r="FL18" s="27">
        <v>0</v>
      </c>
      <c r="FM18" s="27">
        <v>0</v>
      </c>
      <c r="FN18" s="27">
        <v>0</v>
      </c>
      <c r="FO18" s="27">
        <v>0</v>
      </c>
      <c r="FP18" s="27">
        <v>0</v>
      </c>
      <c r="FQ18" s="27">
        <v>0</v>
      </c>
      <c r="FR18" s="27">
        <v>0</v>
      </c>
      <c r="FS18" s="27">
        <v>0</v>
      </c>
      <c r="FT18" s="27">
        <v>0</v>
      </c>
      <c r="FU18" s="27">
        <v>0</v>
      </c>
      <c r="FV18" s="27">
        <v>0</v>
      </c>
      <c r="FW18" s="27">
        <v>0</v>
      </c>
      <c r="FX18" s="27">
        <v>0</v>
      </c>
      <c r="FY18" s="27">
        <v>0</v>
      </c>
      <c r="FZ18" s="27">
        <v>0</v>
      </c>
      <c r="GA18" s="27">
        <v>0</v>
      </c>
      <c r="GB18" s="27">
        <v>0</v>
      </c>
      <c r="GC18" s="27">
        <v>0</v>
      </c>
      <c r="GD18" s="27">
        <v>0</v>
      </c>
      <c r="GE18" s="27">
        <v>0</v>
      </c>
      <c r="GF18" s="27">
        <v>0</v>
      </c>
      <c r="GG18" s="27">
        <v>0</v>
      </c>
      <c r="GH18" s="27">
        <v>0</v>
      </c>
      <c r="GI18" s="27">
        <v>0</v>
      </c>
      <c r="GJ18" s="27">
        <v>0</v>
      </c>
      <c r="GK18" s="27">
        <v>0</v>
      </c>
      <c r="GL18" s="27">
        <v>0</v>
      </c>
      <c r="GM18" s="27">
        <v>0</v>
      </c>
      <c r="GN18" s="27">
        <v>0</v>
      </c>
      <c r="GO18" s="27">
        <v>0</v>
      </c>
      <c r="GP18" s="27">
        <v>0</v>
      </c>
      <c r="GQ18" s="27">
        <v>0</v>
      </c>
      <c r="GR18" s="27">
        <v>0</v>
      </c>
      <c r="GS18" s="27">
        <v>0</v>
      </c>
      <c r="GT18" s="27">
        <v>0</v>
      </c>
      <c r="GU18" s="27">
        <v>0</v>
      </c>
      <c r="GV18" s="27">
        <v>0</v>
      </c>
      <c r="GW18" s="27">
        <v>0</v>
      </c>
      <c r="GX18" s="27">
        <v>0</v>
      </c>
      <c r="GY18" s="27">
        <v>0</v>
      </c>
      <c r="GZ18" s="27">
        <v>0</v>
      </c>
      <c r="HA18" s="27">
        <v>0</v>
      </c>
      <c r="HB18" s="27">
        <v>0</v>
      </c>
      <c r="HC18" s="27">
        <v>0</v>
      </c>
    </row>
    <row r="19" spans="1:211" x14ac:dyDescent="0.25">
      <c r="A19" t="s">
        <v>87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 s="27">
        <f>SUMIFS('Start year capacity (MW)'!$C$3:$C$22,'Start year capacity (MW)'!$G$3:$G$22,A19)+SUMIFS('Start year capacity (MW)'!$D$3:$D$22,'Start year capacity (MW)'!$G$3:$G$22,$A19)</f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 s="27">
        <f>SUMIFS('Start year capacity (MW)'!$B$3:$B$22,'Start year capacity (MW)'!$G$3:$G$22,A19)</f>
        <v>0</v>
      </c>
      <c r="EB19" s="27">
        <v>0</v>
      </c>
      <c r="EC19" s="27">
        <v>0</v>
      </c>
      <c r="ED19" s="27">
        <v>0</v>
      </c>
      <c r="EE19" s="27">
        <v>0</v>
      </c>
      <c r="EF19" s="27">
        <v>0</v>
      </c>
      <c r="EG19" s="27">
        <v>0</v>
      </c>
      <c r="EH19" s="27">
        <v>0</v>
      </c>
      <c r="EI19" s="27">
        <v>0</v>
      </c>
      <c r="EJ19" s="27">
        <v>0</v>
      </c>
      <c r="EK19" s="27">
        <v>0</v>
      </c>
      <c r="EL19" s="27">
        <v>0</v>
      </c>
      <c r="EM19" s="27">
        <v>0</v>
      </c>
      <c r="EN19" s="27">
        <v>0</v>
      </c>
      <c r="EO19" s="27">
        <v>0</v>
      </c>
      <c r="EP19" s="27">
        <v>0</v>
      </c>
      <c r="EQ19" s="27">
        <v>0</v>
      </c>
      <c r="ER19" s="27">
        <v>0</v>
      </c>
      <c r="ES19" s="27">
        <v>0</v>
      </c>
      <c r="ET19" s="27">
        <v>0</v>
      </c>
      <c r="EU19" s="27">
        <v>0</v>
      </c>
      <c r="EV19" s="27">
        <v>0</v>
      </c>
      <c r="EW19" s="27">
        <v>0</v>
      </c>
      <c r="EX19" s="27">
        <v>0</v>
      </c>
      <c r="EY19" s="27">
        <v>0</v>
      </c>
      <c r="EZ19" s="27">
        <v>0</v>
      </c>
      <c r="FA19" s="27">
        <v>0</v>
      </c>
      <c r="FB19" s="27">
        <v>0</v>
      </c>
      <c r="FC19" s="27">
        <v>0</v>
      </c>
      <c r="FD19" s="27">
        <v>0</v>
      </c>
      <c r="FE19" s="27">
        <v>0</v>
      </c>
      <c r="FF19" s="27">
        <v>0</v>
      </c>
      <c r="FG19" s="27">
        <v>0</v>
      </c>
      <c r="FH19" s="27">
        <v>0</v>
      </c>
      <c r="FI19" s="27">
        <v>0</v>
      </c>
      <c r="FJ19" s="27">
        <v>0</v>
      </c>
      <c r="FK19" s="27">
        <v>0</v>
      </c>
      <c r="FL19" s="27">
        <v>0</v>
      </c>
      <c r="FM19" s="27">
        <v>0</v>
      </c>
      <c r="FN19" s="27">
        <v>0</v>
      </c>
      <c r="FO19" s="27">
        <v>0</v>
      </c>
      <c r="FP19" s="27">
        <v>0</v>
      </c>
      <c r="FQ19" s="27">
        <v>0</v>
      </c>
      <c r="FR19" s="27">
        <v>0</v>
      </c>
      <c r="FS19" s="27">
        <v>0</v>
      </c>
      <c r="FT19" s="27">
        <v>0</v>
      </c>
      <c r="FU19" s="27">
        <v>0</v>
      </c>
      <c r="FV19" s="27">
        <v>0</v>
      </c>
      <c r="FW19" s="27">
        <v>0</v>
      </c>
      <c r="FX19" s="27">
        <v>0</v>
      </c>
      <c r="FY19" s="27">
        <v>0</v>
      </c>
      <c r="FZ19" s="27">
        <v>0</v>
      </c>
      <c r="GA19" s="27">
        <v>0</v>
      </c>
      <c r="GB19" s="27">
        <v>0</v>
      </c>
      <c r="GC19" s="27">
        <v>0</v>
      </c>
      <c r="GD19" s="27">
        <v>0</v>
      </c>
      <c r="GE19" s="27">
        <v>0</v>
      </c>
      <c r="GF19" s="27">
        <v>0</v>
      </c>
      <c r="GG19" s="27">
        <v>0</v>
      </c>
      <c r="GH19" s="27">
        <v>0</v>
      </c>
      <c r="GI19" s="27">
        <v>0</v>
      </c>
      <c r="GJ19" s="27">
        <v>0</v>
      </c>
      <c r="GK19" s="27">
        <v>0</v>
      </c>
      <c r="GL19" s="27">
        <v>0</v>
      </c>
      <c r="GM19" s="27">
        <v>0</v>
      </c>
      <c r="GN19" s="27">
        <v>0</v>
      </c>
      <c r="GO19" s="27">
        <v>0</v>
      </c>
      <c r="GP19" s="27">
        <v>0</v>
      </c>
      <c r="GQ19" s="27">
        <v>0</v>
      </c>
      <c r="GR19" s="27">
        <v>0</v>
      </c>
      <c r="GS19" s="27">
        <v>0</v>
      </c>
      <c r="GT19" s="27">
        <v>0</v>
      </c>
      <c r="GU19" s="27">
        <v>0</v>
      </c>
      <c r="GV19" s="27">
        <v>0</v>
      </c>
      <c r="GW19" s="27">
        <v>0</v>
      </c>
      <c r="GX19" s="27">
        <v>0</v>
      </c>
      <c r="GY19" s="27">
        <v>0</v>
      </c>
      <c r="GZ19" s="27">
        <v>0</v>
      </c>
      <c r="HA19" s="27">
        <v>0</v>
      </c>
      <c r="HB19" s="27">
        <v>0</v>
      </c>
      <c r="HC19" s="27">
        <v>0</v>
      </c>
    </row>
    <row r="20" spans="1:211" x14ac:dyDescent="0.25">
      <c r="A20" t="s">
        <v>88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 s="27">
        <f>SUMIFS('Start year capacity (MW)'!$C$3:$C$22,'Start year capacity (MW)'!$G$3:$G$22,A20)+SUMIFS('Start year capacity (MW)'!$D$3:$D$22,'Start year capacity (MW)'!$G$3:$G$22,$A20)</f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 s="27">
        <f>SUMIFS('Start year capacity (MW)'!$B$3:$B$22,'Start year capacity (MW)'!$G$3:$G$22,A20)</f>
        <v>0</v>
      </c>
      <c r="EB20" s="27">
        <v>0</v>
      </c>
      <c r="EC20" s="27">
        <v>0</v>
      </c>
      <c r="ED20" s="27">
        <v>0</v>
      </c>
      <c r="EE20" s="27">
        <v>0</v>
      </c>
      <c r="EF20" s="27">
        <v>0</v>
      </c>
      <c r="EG20" s="27">
        <v>0</v>
      </c>
      <c r="EH20" s="27">
        <v>0</v>
      </c>
      <c r="EI20" s="27">
        <v>0</v>
      </c>
      <c r="EJ20" s="27">
        <v>0</v>
      </c>
      <c r="EK20" s="27">
        <v>0</v>
      </c>
      <c r="EL20" s="27">
        <v>0</v>
      </c>
      <c r="EM20" s="27">
        <v>0</v>
      </c>
      <c r="EN20" s="27">
        <v>0</v>
      </c>
      <c r="EO20" s="27">
        <v>0</v>
      </c>
      <c r="EP20" s="27">
        <v>0</v>
      </c>
      <c r="EQ20" s="27">
        <v>0</v>
      </c>
      <c r="ER20" s="27">
        <v>0</v>
      </c>
      <c r="ES20" s="27">
        <v>0</v>
      </c>
      <c r="ET20" s="27">
        <v>0</v>
      </c>
      <c r="EU20" s="27">
        <v>0</v>
      </c>
      <c r="EV20" s="27">
        <v>0</v>
      </c>
      <c r="EW20" s="27">
        <v>0</v>
      </c>
      <c r="EX20" s="27">
        <v>0</v>
      </c>
      <c r="EY20" s="27">
        <v>0</v>
      </c>
      <c r="EZ20" s="27">
        <v>0</v>
      </c>
      <c r="FA20" s="27">
        <v>0</v>
      </c>
      <c r="FB20" s="27">
        <v>0</v>
      </c>
      <c r="FC20" s="27">
        <v>0</v>
      </c>
      <c r="FD20" s="27">
        <v>0</v>
      </c>
      <c r="FE20" s="27">
        <v>0</v>
      </c>
      <c r="FF20" s="27">
        <v>0</v>
      </c>
      <c r="FG20" s="27">
        <v>0</v>
      </c>
      <c r="FH20" s="27">
        <v>0</v>
      </c>
      <c r="FI20" s="27">
        <v>0</v>
      </c>
      <c r="FJ20" s="27">
        <v>0</v>
      </c>
      <c r="FK20" s="27">
        <v>0</v>
      </c>
      <c r="FL20" s="27">
        <v>0</v>
      </c>
      <c r="FM20" s="27">
        <v>0</v>
      </c>
      <c r="FN20" s="27">
        <v>0</v>
      </c>
      <c r="FO20" s="27">
        <v>0</v>
      </c>
      <c r="FP20" s="27">
        <v>0</v>
      </c>
      <c r="FQ20" s="27">
        <v>0</v>
      </c>
      <c r="FR20" s="27">
        <v>0</v>
      </c>
      <c r="FS20" s="27">
        <v>0</v>
      </c>
      <c r="FT20" s="27">
        <v>0</v>
      </c>
      <c r="FU20" s="27">
        <v>0</v>
      </c>
      <c r="FV20" s="27">
        <v>0</v>
      </c>
      <c r="FW20" s="27">
        <v>0</v>
      </c>
      <c r="FX20" s="27">
        <v>0</v>
      </c>
      <c r="FY20" s="27">
        <v>0</v>
      </c>
      <c r="FZ20" s="27">
        <v>0</v>
      </c>
      <c r="GA20" s="27">
        <v>0</v>
      </c>
      <c r="GB20" s="27">
        <v>0</v>
      </c>
      <c r="GC20" s="27">
        <v>0</v>
      </c>
      <c r="GD20" s="27">
        <v>0</v>
      </c>
      <c r="GE20" s="27">
        <v>0</v>
      </c>
      <c r="GF20" s="27">
        <v>0</v>
      </c>
      <c r="GG20" s="27">
        <v>0</v>
      </c>
      <c r="GH20" s="27">
        <v>0</v>
      </c>
      <c r="GI20" s="27">
        <v>0</v>
      </c>
      <c r="GJ20" s="27">
        <v>0</v>
      </c>
      <c r="GK20" s="27">
        <v>0</v>
      </c>
      <c r="GL20" s="27">
        <v>0</v>
      </c>
      <c r="GM20" s="27">
        <v>0</v>
      </c>
      <c r="GN20" s="27">
        <v>0</v>
      </c>
      <c r="GO20" s="27">
        <v>0</v>
      </c>
      <c r="GP20" s="27">
        <v>0</v>
      </c>
      <c r="GQ20" s="27">
        <v>0</v>
      </c>
      <c r="GR20" s="27">
        <v>0</v>
      </c>
      <c r="GS20" s="27">
        <v>0</v>
      </c>
      <c r="GT20" s="27">
        <v>0</v>
      </c>
      <c r="GU20" s="27">
        <v>0</v>
      </c>
      <c r="GV20" s="27">
        <v>0</v>
      </c>
      <c r="GW20" s="27">
        <v>0</v>
      </c>
      <c r="GX20" s="27">
        <v>0</v>
      </c>
      <c r="GY20" s="27">
        <v>0</v>
      </c>
      <c r="GZ20" s="27">
        <v>0</v>
      </c>
      <c r="HA20" s="27">
        <v>0</v>
      </c>
      <c r="HB20" s="27">
        <v>0</v>
      </c>
      <c r="HC20" s="27">
        <v>0</v>
      </c>
    </row>
    <row r="21" spans="1:211" x14ac:dyDescent="0.25">
      <c r="A21" t="s">
        <v>89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 s="27">
        <f>SUMIFS('Start year capacity (MW)'!$C$3:$C$22,'Start year capacity (MW)'!$G$3:$G$22,A21)+SUMIFS('Start year capacity (MW)'!$D$3:$D$22,'Start year capacity (MW)'!$G$3:$G$22,$A21)</f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 s="27">
        <f>SUMIFS('Start year capacity (MW)'!$B$3:$B$22,'Start year capacity (MW)'!$G$3:$G$22,A21)</f>
        <v>0</v>
      </c>
      <c r="EB21" s="27">
        <v>0</v>
      </c>
      <c r="EC21" s="27">
        <v>0</v>
      </c>
      <c r="ED21" s="27">
        <v>0</v>
      </c>
      <c r="EE21" s="27">
        <v>0</v>
      </c>
      <c r="EF21" s="27">
        <v>0</v>
      </c>
      <c r="EG21" s="27">
        <v>0</v>
      </c>
      <c r="EH21" s="27">
        <v>0</v>
      </c>
      <c r="EI21" s="27">
        <v>0</v>
      </c>
      <c r="EJ21" s="27">
        <v>0</v>
      </c>
      <c r="EK21" s="27">
        <v>0</v>
      </c>
      <c r="EL21" s="27">
        <v>0</v>
      </c>
      <c r="EM21" s="27">
        <v>0</v>
      </c>
      <c r="EN21" s="27">
        <v>0</v>
      </c>
      <c r="EO21" s="27">
        <v>0</v>
      </c>
      <c r="EP21" s="27">
        <v>0</v>
      </c>
      <c r="EQ21" s="27">
        <v>0</v>
      </c>
      <c r="ER21" s="27">
        <v>0</v>
      </c>
      <c r="ES21" s="27">
        <v>0</v>
      </c>
      <c r="ET21" s="27">
        <v>0</v>
      </c>
      <c r="EU21" s="27">
        <v>0</v>
      </c>
      <c r="EV21" s="27">
        <v>0</v>
      </c>
      <c r="EW21" s="27">
        <v>0</v>
      </c>
      <c r="EX21" s="27">
        <v>0</v>
      </c>
      <c r="EY21" s="27">
        <v>0</v>
      </c>
      <c r="EZ21" s="27">
        <v>0</v>
      </c>
      <c r="FA21" s="27">
        <v>0</v>
      </c>
      <c r="FB21" s="27">
        <v>0</v>
      </c>
      <c r="FC21" s="27">
        <v>0</v>
      </c>
      <c r="FD21" s="27">
        <v>0</v>
      </c>
      <c r="FE21" s="27">
        <v>0</v>
      </c>
      <c r="FF21" s="27">
        <v>0</v>
      </c>
      <c r="FG21" s="27">
        <v>0</v>
      </c>
      <c r="FH21" s="27">
        <v>0</v>
      </c>
      <c r="FI21" s="27">
        <v>0</v>
      </c>
      <c r="FJ21" s="27">
        <v>0</v>
      </c>
      <c r="FK21" s="27">
        <v>0</v>
      </c>
      <c r="FL21" s="27">
        <v>0</v>
      </c>
      <c r="FM21" s="27">
        <v>0</v>
      </c>
      <c r="FN21" s="27">
        <v>0</v>
      </c>
      <c r="FO21" s="27">
        <v>0</v>
      </c>
      <c r="FP21" s="27">
        <v>0</v>
      </c>
      <c r="FQ21" s="27">
        <v>0</v>
      </c>
      <c r="FR21" s="27">
        <v>0</v>
      </c>
      <c r="FS21" s="27">
        <v>0</v>
      </c>
      <c r="FT21" s="27">
        <v>0</v>
      </c>
      <c r="FU21" s="27">
        <v>0</v>
      </c>
      <c r="FV21" s="27">
        <v>0</v>
      </c>
      <c r="FW21" s="27">
        <v>0</v>
      </c>
      <c r="FX21" s="27">
        <v>0</v>
      </c>
      <c r="FY21" s="27">
        <v>0</v>
      </c>
      <c r="FZ21" s="27">
        <v>0</v>
      </c>
      <c r="GA21" s="27">
        <v>0</v>
      </c>
      <c r="GB21" s="27">
        <v>0</v>
      </c>
      <c r="GC21" s="27">
        <v>0</v>
      </c>
      <c r="GD21" s="27">
        <v>0</v>
      </c>
      <c r="GE21" s="27">
        <v>0</v>
      </c>
      <c r="GF21" s="27">
        <v>0</v>
      </c>
      <c r="GG21" s="27">
        <v>0</v>
      </c>
      <c r="GH21" s="27">
        <v>0</v>
      </c>
      <c r="GI21" s="27">
        <v>0</v>
      </c>
      <c r="GJ21" s="27">
        <v>0</v>
      </c>
      <c r="GK21" s="27">
        <v>0</v>
      </c>
      <c r="GL21" s="27">
        <v>0</v>
      </c>
      <c r="GM21" s="27">
        <v>0</v>
      </c>
      <c r="GN21" s="27">
        <v>0</v>
      </c>
      <c r="GO21" s="27">
        <v>0</v>
      </c>
      <c r="GP21" s="27">
        <v>0</v>
      </c>
      <c r="GQ21" s="27">
        <v>0</v>
      </c>
      <c r="GR21" s="27">
        <v>0</v>
      </c>
      <c r="GS21" s="27">
        <v>0</v>
      </c>
      <c r="GT21" s="27">
        <v>0</v>
      </c>
      <c r="GU21" s="27">
        <v>0</v>
      </c>
      <c r="GV21" s="27">
        <v>0</v>
      </c>
      <c r="GW21" s="27">
        <v>0</v>
      </c>
      <c r="GX21" s="27">
        <v>0</v>
      </c>
      <c r="GY21" s="27">
        <v>0</v>
      </c>
      <c r="GZ21" s="27">
        <v>0</v>
      </c>
      <c r="HA21" s="27">
        <v>0</v>
      </c>
      <c r="HB21" s="27">
        <v>0</v>
      </c>
      <c r="HC21" s="27">
        <v>0</v>
      </c>
    </row>
    <row r="22" spans="1:211" x14ac:dyDescent="0.25">
      <c r="A22" t="s">
        <v>90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 s="27">
        <f>SUMIFS('Start year capacity (MW)'!$C$3:$C$22,'Start year capacity (MW)'!$G$3:$G$22,A22)+SUMIFS('Start year capacity (MW)'!$D$3:$D$22,'Start year capacity (MW)'!$G$3:$G$22,$A22)</f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 s="27">
        <f>SUMIFS('Start year capacity (MW)'!$B$3:$B$22,'Start year capacity (MW)'!$G$3:$G$22,A22)</f>
        <v>0</v>
      </c>
      <c r="EB22" s="27">
        <v>0</v>
      </c>
      <c r="EC22" s="27">
        <v>0</v>
      </c>
      <c r="ED22" s="27">
        <v>0</v>
      </c>
      <c r="EE22" s="27">
        <v>0</v>
      </c>
      <c r="EF22" s="27">
        <v>0</v>
      </c>
      <c r="EG22" s="27">
        <v>0</v>
      </c>
      <c r="EH22" s="27">
        <v>0</v>
      </c>
      <c r="EI22" s="27">
        <v>0</v>
      </c>
      <c r="EJ22" s="27">
        <v>0</v>
      </c>
      <c r="EK22" s="27">
        <v>0</v>
      </c>
      <c r="EL22" s="27">
        <v>0</v>
      </c>
      <c r="EM22" s="27">
        <v>0</v>
      </c>
      <c r="EN22" s="27">
        <v>0</v>
      </c>
      <c r="EO22" s="27">
        <v>0</v>
      </c>
      <c r="EP22" s="27">
        <v>0</v>
      </c>
      <c r="EQ22" s="27">
        <v>0</v>
      </c>
      <c r="ER22" s="27">
        <v>0</v>
      </c>
      <c r="ES22" s="27">
        <v>0</v>
      </c>
      <c r="ET22" s="27">
        <v>0</v>
      </c>
      <c r="EU22" s="27">
        <v>0</v>
      </c>
      <c r="EV22" s="27">
        <v>0</v>
      </c>
      <c r="EW22" s="27">
        <v>0</v>
      </c>
      <c r="EX22" s="27">
        <v>0</v>
      </c>
      <c r="EY22" s="27">
        <v>0</v>
      </c>
      <c r="EZ22" s="27">
        <v>0</v>
      </c>
      <c r="FA22" s="27">
        <v>0</v>
      </c>
      <c r="FB22" s="27">
        <v>0</v>
      </c>
      <c r="FC22" s="27">
        <v>0</v>
      </c>
      <c r="FD22" s="27">
        <v>0</v>
      </c>
      <c r="FE22" s="27">
        <v>0</v>
      </c>
      <c r="FF22" s="27">
        <v>0</v>
      </c>
      <c r="FG22" s="27">
        <v>0</v>
      </c>
      <c r="FH22" s="27">
        <v>0</v>
      </c>
      <c r="FI22" s="27">
        <v>0</v>
      </c>
      <c r="FJ22" s="27">
        <v>0</v>
      </c>
      <c r="FK22" s="27">
        <v>0</v>
      </c>
      <c r="FL22" s="27">
        <v>0</v>
      </c>
      <c r="FM22" s="27">
        <v>0</v>
      </c>
      <c r="FN22" s="27">
        <v>0</v>
      </c>
      <c r="FO22" s="27">
        <v>0</v>
      </c>
      <c r="FP22" s="27">
        <v>0</v>
      </c>
      <c r="FQ22" s="27">
        <v>0</v>
      </c>
      <c r="FR22" s="27">
        <v>0</v>
      </c>
      <c r="FS22" s="27">
        <v>0</v>
      </c>
      <c r="FT22" s="27">
        <v>0</v>
      </c>
      <c r="FU22" s="27">
        <v>0</v>
      </c>
      <c r="FV22" s="27">
        <v>0</v>
      </c>
      <c r="FW22" s="27">
        <v>0</v>
      </c>
      <c r="FX22" s="27">
        <v>0</v>
      </c>
      <c r="FY22" s="27">
        <v>0</v>
      </c>
      <c r="FZ22" s="27">
        <v>0</v>
      </c>
      <c r="GA22" s="27">
        <v>0</v>
      </c>
      <c r="GB22" s="27">
        <v>0</v>
      </c>
      <c r="GC22" s="27">
        <v>0</v>
      </c>
      <c r="GD22" s="27">
        <v>0</v>
      </c>
      <c r="GE22" s="27">
        <v>0</v>
      </c>
      <c r="GF22" s="27">
        <v>0</v>
      </c>
      <c r="GG22" s="27">
        <v>0</v>
      </c>
      <c r="GH22" s="27">
        <v>0</v>
      </c>
      <c r="GI22" s="27">
        <v>0</v>
      </c>
      <c r="GJ22" s="27">
        <v>0</v>
      </c>
      <c r="GK22" s="27">
        <v>0</v>
      </c>
      <c r="GL22" s="27">
        <v>0</v>
      </c>
      <c r="GM22" s="27">
        <v>0</v>
      </c>
      <c r="GN22" s="27">
        <v>0</v>
      </c>
      <c r="GO22" s="27">
        <v>0</v>
      </c>
      <c r="GP22" s="27">
        <v>0</v>
      </c>
      <c r="GQ22" s="27">
        <v>0</v>
      </c>
      <c r="GR22" s="27">
        <v>0</v>
      </c>
      <c r="GS22" s="27">
        <v>0</v>
      </c>
      <c r="GT22" s="27">
        <v>0</v>
      </c>
      <c r="GU22" s="27">
        <v>0</v>
      </c>
      <c r="GV22" s="27">
        <v>0</v>
      </c>
      <c r="GW22" s="27">
        <v>0</v>
      </c>
      <c r="GX22" s="27">
        <v>0</v>
      </c>
      <c r="GY22" s="27">
        <v>0</v>
      </c>
      <c r="GZ22" s="27">
        <v>0</v>
      </c>
      <c r="HA22" s="27">
        <v>0</v>
      </c>
      <c r="HB22" s="27">
        <v>0</v>
      </c>
      <c r="HC22" s="27">
        <v>0</v>
      </c>
    </row>
    <row r="23" spans="1:211" x14ac:dyDescent="0.25">
      <c r="A23" t="s">
        <v>91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 s="27">
        <f>SUMIFS('Start year capacity (MW)'!$C$3:$C$22,'Start year capacity (MW)'!$G$3:$G$22,A23)+SUMIFS('Start year capacity (MW)'!$D$3:$D$22,'Start year capacity (MW)'!$G$3:$G$22,$A23)</f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 s="27">
        <f>SUMIFS('Start year capacity (MW)'!$B$3:$B$22,'Start year capacity (MW)'!$G$3:$G$22,A23)</f>
        <v>0</v>
      </c>
      <c r="EB23" s="27">
        <v>0</v>
      </c>
      <c r="EC23" s="27">
        <v>0</v>
      </c>
      <c r="ED23" s="27">
        <v>0</v>
      </c>
      <c r="EE23" s="27">
        <v>0</v>
      </c>
      <c r="EF23" s="27">
        <v>0</v>
      </c>
      <c r="EG23" s="27">
        <v>0</v>
      </c>
      <c r="EH23" s="27">
        <v>0</v>
      </c>
      <c r="EI23" s="27">
        <v>0</v>
      </c>
      <c r="EJ23" s="27">
        <v>0</v>
      </c>
      <c r="EK23" s="27">
        <v>0</v>
      </c>
      <c r="EL23" s="27">
        <v>0</v>
      </c>
      <c r="EM23" s="27">
        <v>0</v>
      </c>
      <c r="EN23" s="27">
        <v>0</v>
      </c>
      <c r="EO23" s="27">
        <v>0</v>
      </c>
      <c r="EP23" s="27">
        <v>0</v>
      </c>
      <c r="EQ23" s="27">
        <v>0</v>
      </c>
      <c r="ER23" s="27">
        <v>0</v>
      </c>
      <c r="ES23" s="27">
        <v>0</v>
      </c>
      <c r="ET23" s="27">
        <v>0</v>
      </c>
      <c r="EU23" s="27">
        <v>0</v>
      </c>
      <c r="EV23" s="27">
        <v>0</v>
      </c>
      <c r="EW23" s="27">
        <v>0</v>
      </c>
      <c r="EX23" s="27">
        <v>0</v>
      </c>
      <c r="EY23" s="27">
        <v>0</v>
      </c>
      <c r="EZ23" s="27">
        <v>0</v>
      </c>
      <c r="FA23" s="27">
        <v>0</v>
      </c>
      <c r="FB23" s="27">
        <v>0</v>
      </c>
      <c r="FC23" s="27">
        <v>0</v>
      </c>
      <c r="FD23" s="27">
        <v>0</v>
      </c>
      <c r="FE23" s="27">
        <v>0</v>
      </c>
      <c r="FF23" s="27">
        <v>0</v>
      </c>
      <c r="FG23" s="27">
        <v>0</v>
      </c>
      <c r="FH23" s="27">
        <v>0</v>
      </c>
      <c r="FI23" s="27">
        <v>0</v>
      </c>
      <c r="FJ23" s="27">
        <v>0</v>
      </c>
      <c r="FK23" s="27">
        <v>0</v>
      </c>
      <c r="FL23" s="27">
        <v>0</v>
      </c>
      <c r="FM23" s="27">
        <v>0</v>
      </c>
      <c r="FN23" s="27">
        <v>0</v>
      </c>
      <c r="FO23" s="27">
        <v>0</v>
      </c>
      <c r="FP23" s="27">
        <v>0</v>
      </c>
      <c r="FQ23" s="27">
        <v>0</v>
      </c>
      <c r="FR23" s="27">
        <v>0</v>
      </c>
      <c r="FS23" s="27">
        <v>0</v>
      </c>
      <c r="FT23" s="27">
        <v>0</v>
      </c>
      <c r="FU23" s="27">
        <v>0</v>
      </c>
      <c r="FV23" s="27">
        <v>0</v>
      </c>
      <c r="FW23" s="27">
        <v>0</v>
      </c>
      <c r="FX23" s="27">
        <v>0</v>
      </c>
      <c r="FY23" s="27">
        <v>0</v>
      </c>
      <c r="FZ23" s="27">
        <v>0</v>
      </c>
      <c r="GA23" s="27">
        <v>0</v>
      </c>
      <c r="GB23" s="27">
        <v>0</v>
      </c>
      <c r="GC23" s="27">
        <v>0</v>
      </c>
      <c r="GD23" s="27">
        <v>0</v>
      </c>
      <c r="GE23" s="27">
        <v>0</v>
      </c>
      <c r="GF23" s="27">
        <v>0</v>
      </c>
      <c r="GG23" s="27">
        <v>0</v>
      </c>
      <c r="GH23" s="27">
        <v>0</v>
      </c>
      <c r="GI23" s="27">
        <v>0</v>
      </c>
      <c r="GJ23" s="27">
        <v>0</v>
      </c>
      <c r="GK23" s="27">
        <v>0</v>
      </c>
      <c r="GL23" s="27">
        <v>0</v>
      </c>
      <c r="GM23" s="27">
        <v>0</v>
      </c>
      <c r="GN23" s="27">
        <v>0</v>
      </c>
      <c r="GO23" s="27">
        <v>0</v>
      </c>
      <c r="GP23" s="27">
        <v>0</v>
      </c>
      <c r="GQ23" s="27">
        <v>0</v>
      </c>
      <c r="GR23" s="27">
        <v>0</v>
      </c>
      <c r="GS23" s="27">
        <v>0</v>
      </c>
      <c r="GT23" s="27">
        <v>0</v>
      </c>
      <c r="GU23" s="27">
        <v>0</v>
      </c>
      <c r="GV23" s="27">
        <v>0</v>
      </c>
      <c r="GW23" s="27">
        <v>0</v>
      </c>
      <c r="GX23" s="27">
        <v>0</v>
      </c>
      <c r="GY23" s="27">
        <v>0</v>
      </c>
      <c r="GZ23" s="27">
        <v>0</v>
      </c>
      <c r="HA23" s="27">
        <v>0</v>
      </c>
      <c r="HB23" s="27">
        <v>0</v>
      </c>
      <c r="HC23" s="27">
        <v>0</v>
      </c>
    </row>
    <row r="24" spans="1:211" x14ac:dyDescent="0.25">
      <c r="A24" s="77" t="s">
        <v>93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 s="27">
        <f>SUMIFS('Start year capacity (MW)'!$C$3:$C$22,'Start year capacity (MW)'!$G$3:$G$22,A24)+SUMIFS('Start year capacity (MW)'!$D$3:$D$22,'Start year capacity (MW)'!$G$3:$G$22,$A24)</f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 s="27">
        <f>SUMIFS('Start year capacity (MW)'!$B$3:$B$22,'Start year capacity (MW)'!$G$3:$G$22,A24)</f>
        <v>0</v>
      </c>
      <c r="EB24" s="27">
        <v>0</v>
      </c>
      <c r="EC24" s="27">
        <v>0</v>
      </c>
      <c r="ED24" s="27">
        <v>0</v>
      </c>
      <c r="EE24" s="27">
        <v>0</v>
      </c>
      <c r="EF24" s="27">
        <v>0</v>
      </c>
      <c r="EG24" s="27">
        <v>0</v>
      </c>
      <c r="EH24" s="27">
        <v>0</v>
      </c>
      <c r="EI24" s="27">
        <v>0</v>
      </c>
      <c r="EJ24" s="27">
        <v>0</v>
      </c>
      <c r="EK24" s="27">
        <v>0</v>
      </c>
      <c r="EL24" s="27">
        <v>0</v>
      </c>
      <c r="EM24" s="27">
        <v>0</v>
      </c>
      <c r="EN24" s="27">
        <v>0</v>
      </c>
      <c r="EO24" s="27">
        <v>0</v>
      </c>
      <c r="EP24" s="27">
        <v>0</v>
      </c>
      <c r="EQ24" s="27">
        <v>0</v>
      </c>
      <c r="ER24" s="27">
        <v>0</v>
      </c>
      <c r="ES24" s="27">
        <v>0</v>
      </c>
      <c r="ET24" s="27">
        <v>0</v>
      </c>
      <c r="EU24" s="27">
        <v>0</v>
      </c>
      <c r="EV24" s="27">
        <v>0</v>
      </c>
      <c r="EW24" s="27">
        <v>0</v>
      </c>
      <c r="EX24" s="27">
        <v>0</v>
      </c>
      <c r="EY24" s="27">
        <v>0</v>
      </c>
      <c r="EZ24" s="27">
        <v>0</v>
      </c>
      <c r="FA24" s="27">
        <v>0</v>
      </c>
      <c r="FB24" s="27">
        <v>0</v>
      </c>
      <c r="FC24" s="27">
        <v>0</v>
      </c>
      <c r="FD24" s="27">
        <v>0</v>
      </c>
      <c r="FE24" s="27">
        <v>0</v>
      </c>
      <c r="FF24" s="27">
        <v>0</v>
      </c>
      <c r="FG24" s="27">
        <v>0</v>
      </c>
      <c r="FH24" s="27">
        <v>0</v>
      </c>
      <c r="FI24" s="27">
        <v>0</v>
      </c>
      <c r="FJ24" s="27">
        <v>0</v>
      </c>
      <c r="FK24" s="27">
        <v>0</v>
      </c>
      <c r="FL24" s="27">
        <v>0</v>
      </c>
      <c r="FM24" s="27">
        <v>0</v>
      </c>
      <c r="FN24" s="27">
        <v>0</v>
      </c>
      <c r="FO24" s="27">
        <v>0</v>
      </c>
      <c r="FP24" s="27">
        <v>0</v>
      </c>
      <c r="FQ24" s="27">
        <v>0</v>
      </c>
      <c r="FR24" s="27">
        <v>0</v>
      </c>
      <c r="FS24" s="27">
        <v>0</v>
      </c>
      <c r="FT24" s="27">
        <v>0</v>
      </c>
      <c r="FU24" s="27">
        <v>0</v>
      </c>
      <c r="FV24" s="27">
        <v>0</v>
      </c>
      <c r="FW24" s="27">
        <v>0</v>
      </c>
      <c r="FX24" s="27">
        <v>0</v>
      </c>
      <c r="FY24" s="27">
        <v>0</v>
      </c>
      <c r="FZ24" s="27">
        <v>0</v>
      </c>
      <c r="GA24" s="27">
        <v>0</v>
      </c>
      <c r="GB24" s="27">
        <v>0</v>
      </c>
      <c r="GC24" s="27">
        <v>0</v>
      </c>
      <c r="GD24" s="27">
        <v>0</v>
      </c>
      <c r="GE24" s="27">
        <v>0</v>
      </c>
      <c r="GF24" s="27">
        <v>0</v>
      </c>
      <c r="GG24" s="27">
        <v>0</v>
      </c>
      <c r="GH24" s="27">
        <v>0</v>
      </c>
      <c r="GI24" s="27">
        <v>0</v>
      </c>
      <c r="GJ24" s="27">
        <v>0</v>
      </c>
      <c r="GK24" s="27">
        <v>0</v>
      </c>
      <c r="GL24" s="27">
        <v>0</v>
      </c>
      <c r="GM24" s="27">
        <v>0</v>
      </c>
      <c r="GN24" s="27">
        <v>0</v>
      </c>
      <c r="GO24" s="27">
        <v>0</v>
      </c>
      <c r="GP24" s="27">
        <v>0</v>
      </c>
      <c r="GQ24" s="27">
        <v>0</v>
      </c>
      <c r="GR24" s="27">
        <v>0</v>
      </c>
      <c r="GS24" s="27">
        <v>0</v>
      </c>
      <c r="GT24" s="27">
        <v>0</v>
      </c>
      <c r="GU24" s="27">
        <v>0</v>
      </c>
      <c r="GV24" s="27">
        <v>0</v>
      </c>
      <c r="GW24" s="27">
        <v>0</v>
      </c>
      <c r="GX24" s="27">
        <v>0</v>
      </c>
      <c r="GY24" s="27">
        <v>0</v>
      </c>
      <c r="GZ24" s="27">
        <v>0</v>
      </c>
      <c r="HA24" s="27">
        <v>0</v>
      </c>
      <c r="HB24" s="27">
        <v>0</v>
      </c>
      <c r="HC24" s="27">
        <v>0</v>
      </c>
    </row>
    <row r="25" spans="1:211" x14ac:dyDescent="0.25">
      <c r="A25" s="77" t="s">
        <v>95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 s="27">
        <f>SUMIFS('Start year capacity (MW)'!$C$3:$C$22,'Start year capacity (MW)'!$G$3:$G$22,A25)+SUMIFS('Start year capacity (MW)'!$D$3:$D$22,'Start year capacity (MW)'!$G$3:$G$22,$A25)</f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 s="27">
        <f>SUMIFS('Start year capacity (MW)'!$B$3:$B$22,'Start year capacity (MW)'!$G$3:$G$22,A25)</f>
        <v>0</v>
      </c>
      <c r="EB25" s="27">
        <v>0</v>
      </c>
      <c r="EC25" s="27">
        <v>0</v>
      </c>
      <c r="ED25" s="27">
        <v>0</v>
      </c>
      <c r="EE25" s="27">
        <v>0</v>
      </c>
      <c r="EF25" s="27">
        <v>0</v>
      </c>
      <c r="EG25" s="27">
        <v>0</v>
      </c>
      <c r="EH25" s="27">
        <v>0</v>
      </c>
      <c r="EI25" s="27">
        <v>0</v>
      </c>
      <c r="EJ25" s="27">
        <v>0</v>
      </c>
      <c r="EK25" s="27">
        <v>0</v>
      </c>
      <c r="EL25" s="27">
        <v>0</v>
      </c>
      <c r="EM25" s="27">
        <v>0</v>
      </c>
      <c r="EN25" s="27">
        <v>0</v>
      </c>
      <c r="EO25" s="27">
        <v>0</v>
      </c>
      <c r="EP25" s="27">
        <v>0</v>
      </c>
      <c r="EQ25" s="27">
        <v>0</v>
      </c>
      <c r="ER25" s="27">
        <v>0</v>
      </c>
      <c r="ES25" s="27">
        <v>0</v>
      </c>
      <c r="ET25" s="27">
        <v>0</v>
      </c>
      <c r="EU25" s="27">
        <v>0</v>
      </c>
      <c r="EV25" s="27">
        <v>0</v>
      </c>
      <c r="EW25" s="27">
        <v>0</v>
      </c>
      <c r="EX25" s="27">
        <v>0</v>
      </c>
      <c r="EY25" s="27">
        <v>0</v>
      </c>
      <c r="EZ25" s="27">
        <v>0</v>
      </c>
      <c r="FA25" s="27">
        <v>0</v>
      </c>
      <c r="FB25" s="27">
        <v>0</v>
      </c>
      <c r="FC25" s="27">
        <v>0</v>
      </c>
      <c r="FD25" s="27">
        <v>0</v>
      </c>
      <c r="FE25" s="27">
        <v>0</v>
      </c>
      <c r="FF25" s="27">
        <v>0</v>
      </c>
      <c r="FG25" s="27">
        <v>0</v>
      </c>
      <c r="FH25" s="27">
        <v>0</v>
      </c>
      <c r="FI25" s="27">
        <v>0</v>
      </c>
      <c r="FJ25" s="27">
        <v>0</v>
      </c>
      <c r="FK25" s="27">
        <v>0</v>
      </c>
      <c r="FL25" s="27">
        <v>0</v>
      </c>
      <c r="FM25" s="27">
        <v>0</v>
      </c>
      <c r="FN25" s="27">
        <v>0</v>
      </c>
      <c r="FO25" s="27">
        <v>0</v>
      </c>
      <c r="FP25" s="27">
        <v>0</v>
      </c>
      <c r="FQ25" s="27">
        <v>0</v>
      </c>
      <c r="FR25" s="27">
        <v>0</v>
      </c>
      <c r="FS25" s="27">
        <v>0</v>
      </c>
      <c r="FT25" s="27">
        <v>0</v>
      </c>
      <c r="FU25" s="27">
        <v>0</v>
      </c>
      <c r="FV25" s="27">
        <v>0</v>
      </c>
      <c r="FW25" s="27">
        <v>0</v>
      </c>
      <c r="FX25" s="27">
        <v>0</v>
      </c>
      <c r="FY25" s="27">
        <v>0</v>
      </c>
      <c r="FZ25" s="27">
        <v>0</v>
      </c>
      <c r="GA25" s="27">
        <v>0</v>
      </c>
      <c r="GB25" s="27">
        <v>0</v>
      </c>
      <c r="GC25" s="27">
        <v>0</v>
      </c>
      <c r="GD25" s="27">
        <v>0</v>
      </c>
      <c r="GE25" s="27">
        <v>0</v>
      </c>
      <c r="GF25" s="27">
        <v>0</v>
      </c>
      <c r="GG25" s="27">
        <v>0</v>
      </c>
      <c r="GH25" s="27">
        <v>0</v>
      </c>
      <c r="GI25" s="27">
        <v>0</v>
      </c>
      <c r="GJ25" s="27">
        <v>0</v>
      </c>
      <c r="GK25" s="27">
        <v>0</v>
      </c>
      <c r="GL25" s="27">
        <v>0</v>
      </c>
      <c r="GM25" s="27">
        <v>0</v>
      </c>
      <c r="GN25" s="27">
        <v>0</v>
      </c>
      <c r="GO25" s="27">
        <v>0</v>
      </c>
      <c r="GP25" s="27">
        <v>0</v>
      </c>
      <c r="GQ25" s="27">
        <v>0</v>
      </c>
      <c r="GR25" s="27">
        <v>0</v>
      </c>
      <c r="GS25" s="27">
        <v>0</v>
      </c>
      <c r="GT25" s="27">
        <v>0</v>
      </c>
      <c r="GU25" s="27">
        <v>0</v>
      </c>
      <c r="GV25" s="27">
        <v>0</v>
      </c>
      <c r="GW25" s="27">
        <v>0</v>
      </c>
      <c r="GX25" s="27">
        <v>0</v>
      </c>
      <c r="GY25" s="27">
        <v>0</v>
      </c>
      <c r="GZ25" s="27">
        <v>0</v>
      </c>
      <c r="HA25" s="27">
        <v>0</v>
      </c>
      <c r="HB25" s="27">
        <v>0</v>
      </c>
      <c r="HC25" s="27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08BDF573E2FFD46A5F05DED9AF68025" ma:contentTypeVersion="13" ma:contentTypeDescription="Create a new document." ma:contentTypeScope="" ma:versionID="f85c0eb68479ad8b8987805fd5b8836b">
  <xsd:schema xmlns:xsd="http://www.w3.org/2001/XMLSchema" xmlns:xs="http://www.w3.org/2001/XMLSchema" xmlns:p="http://schemas.microsoft.com/office/2006/metadata/properties" xmlns:ns2="00484652-42e1-479e-92f4-fb0efddcdf60" xmlns:ns3="41b1c9bf-5b6b-463b-ba12-a3b9bfbff0d3" targetNamespace="http://schemas.microsoft.com/office/2006/metadata/properties" ma:root="true" ma:fieldsID="f7dbc72841229da9eaa30ebb1456cd70" ns2:_="" ns3:_="">
    <xsd:import namespace="00484652-42e1-479e-92f4-fb0efddcdf60"/>
    <xsd:import namespace="41b1c9bf-5b6b-463b-ba12-a3b9bfbff0d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484652-42e1-479e-92f4-fb0efddcdf6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eca5b831-c3dc-41cf-bd85-218b82cecb2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b1c9bf-5b6b-463b-ba12-a3b9bfbff0d3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c5b79d03-3bfd-4c46-9947-056a2403f6c9}" ma:internalName="TaxCatchAll" ma:showField="CatchAllData" ma:web="41b1c9bf-5b6b-463b-ba12-a3b9bfbff0d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0484652-42e1-479e-92f4-fb0efddcdf60">
      <Terms xmlns="http://schemas.microsoft.com/office/infopath/2007/PartnerControls"/>
    </lcf76f155ced4ddcb4097134ff3c332f>
    <TaxCatchAll xmlns="41b1c9bf-5b6b-463b-ba12-a3b9bfbff0d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BCA187-4C93-42D0-A2D6-6C2E53429CB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0484652-42e1-479e-92f4-fb0efddcdf60"/>
    <ds:schemaRef ds:uri="41b1c9bf-5b6b-463b-ba12-a3b9bfbff0d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5D5533F-31BC-4F03-AAAA-A9D02BE279DF}">
  <ds:schemaRefs>
    <ds:schemaRef ds:uri="http://schemas.microsoft.com/office/2006/metadata/properties"/>
    <ds:schemaRef ds:uri="http://schemas.microsoft.com/office/infopath/2007/PartnerControls"/>
    <ds:schemaRef ds:uri="00484652-42e1-479e-92f4-fb0efddcdf60"/>
    <ds:schemaRef ds:uri="41b1c9bf-5b6b-463b-ba12-a3b9bfbff0d3"/>
  </ds:schemaRefs>
</ds:datastoreItem>
</file>

<file path=customXml/itemProps3.xml><?xml version="1.0" encoding="utf-8"?>
<ds:datastoreItem xmlns:ds="http://schemas.openxmlformats.org/officeDocument/2006/customXml" ds:itemID="{CE53B774-577E-4215-97DA-2991DC7CFD5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About</vt:lpstr>
      <vt:lpstr>Raw Capacities 2019</vt:lpstr>
      <vt:lpstr>Capacity GEXIT 2025</vt:lpstr>
      <vt:lpstr>Start year capacity (MW)</vt:lpstr>
      <vt:lpstr>Efficiency</vt:lpstr>
      <vt:lpstr>BAU Heat Rate </vt:lpstr>
      <vt:lpstr>BAU Heat Rate BTU</vt:lpstr>
      <vt:lpstr>BHRaSYC-HeatRates</vt:lpstr>
      <vt:lpstr>BHRaSYC-StartYearCapacities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Batiste Fourniols</dc:creator>
  <cp:keywords/>
  <dc:description/>
  <cp:lastModifiedBy>Robbie Orvis</cp:lastModifiedBy>
  <cp:revision/>
  <dcterms:created xsi:type="dcterms:W3CDTF">2023-09-25T15:48:28Z</dcterms:created>
  <dcterms:modified xsi:type="dcterms:W3CDTF">2024-02-27T19:10:14Z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0x010100A08BDF573E2FFD46A5F05DED9AF68025</vt:lpwstr>
  </property>
  <property fmtid="{D5CDD505-2E9C-101B-9397-08002B2CF9AE}" pid="3" name="MediaServiceImageTags">
    <vt:lpwstr/>
  </property>
</Properties>
</file>