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o\"/>
    </mc:Choice>
  </mc:AlternateContent>
  <xr:revisionPtr revIDLastSave="0" documentId="13_ncr:1_{75427C20-4DA3-412B-84A7-B629F75FC76C}" xr6:coauthVersionLast="47" xr6:coauthVersionMax="47" xr10:uidLastSave="{00000000-0000-0000-0000-000000000000}"/>
  <bookViews>
    <workbookView xWindow="62160" yWindow="3750" windowWidth="22140" windowHeight="13245" firstSheet="1" activeTab="5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  <sheet name="SYAVLo-passengers" sheetId="16" r:id="rId7"/>
    <sheet name="SYAVLo-freight" sheetId="15" r:id="rId8"/>
  </sheets>
  <externalReferences>
    <externalReference r:id="rId9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D2" i="4"/>
  <c r="B2" i="4"/>
  <c r="C6" i="4"/>
  <c r="C5" i="4"/>
  <c r="C4" i="4"/>
  <c r="C3" i="4"/>
  <c r="C2" i="4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C7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5" i="2"/>
  <c r="C5" i="2"/>
  <c r="B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D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D2" i="2"/>
  <c r="C4" i="2" l="1"/>
  <c r="C6" i="2" l="1"/>
  <c r="D6" i="2" s="1"/>
  <c r="E6" i="2" l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6" i="16"/>
  <c r="B7" i="15"/>
  <c r="B6" i="15"/>
  <c r="B7" i="16" l="1"/>
  <c r="B2" i="16"/>
  <c r="B3" i="15"/>
  <c r="B4" i="16"/>
  <c r="B5" i="15"/>
  <c r="B4" i="15"/>
  <c r="B5" i="16"/>
  <c r="B3" i="16"/>
  <c r="B2" i="15"/>
</calcChain>
</file>

<file path=xl/sharedStrings.xml><?xml version="1.0" encoding="utf-8"?>
<sst xmlns="http://schemas.openxmlformats.org/spreadsheetml/2006/main" count="831" uniqueCount="144">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</sst>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  <xf numFmtId="172" fontId="0" fillId="0" borderId="0" xfId="0" applyNumberFormat="1" applyFill="1"/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796875" defaultRowHeight="14.5"/>
  <cols>
    <col min="1" max="1" width="11.54296875" customWidth="1"/>
    <col min="2" max="2" width="56.269531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topRight" activeCell="B2" sqref="B2"/>
      <selection pane="bottomLeft" activeCell="B2" sqref="B2"/>
      <selection pane="bottomRight" activeCell="U89" sqref="U89"/>
    </sheetView>
  </sheetViews>
  <sheetFormatPr defaultColWidth="9.1796875" defaultRowHeight="10.5"/>
  <cols>
    <col min="1" max="1" width="50.7265625" style="8" customWidth="1"/>
    <col min="2" max="11" width="9.7265625" style="35" hidden="1" customWidth="1"/>
    <col min="12" max="21" width="9.7265625" style="8" hidden="1" customWidth="1"/>
    <col min="22" max="52" width="9.7265625" style="8" customWidth="1"/>
    <col min="53" max="16384" width="9.179687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S218" activePane="bottomRight" state="frozen"/>
      <selection pane="topRight" activeCell="B2" sqref="B2"/>
      <selection pane="bottomLeft" activeCell="B2" sqref="B2"/>
      <selection pane="bottomRight" activeCell="V215" activeCellId="1" sqref="V210 V215"/>
    </sheetView>
  </sheetViews>
  <sheetFormatPr defaultColWidth="9.1796875" defaultRowHeight="10.5"/>
  <cols>
    <col min="1" max="1" width="50.7265625" style="8" customWidth="1"/>
    <col min="2" max="52" width="9.7265625" style="8" customWidth="1"/>
    <col min="53" max="16384" width="9.179687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221" activePane="bottomRight" state="frozen"/>
      <selection pane="topRight" activeCell="B2" sqref="B2"/>
      <selection pane="bottomLeft" activeCell="B2" sqref="B2"/>
      <selection pane="bottomRight" activeCell="V204" activeCellId="2" sqref="V194 V199 V204"/>
    </sheetView>
  </sheetViews>
  <sheetFormatPr defaultColWidth="9.1796875" defaultRowHeight="10.5"/>
  <cols>
    <col min="1" max="1" width="50.7265625" style="8" customWidth="1"/>
    <col min="2" max="11" width="9.7265625" style="35" customWidth="1"/>
    <col min="12" max="52" width="9.7265625" style="8" customWidth="1"/>
    <col min="53" max="16384" width="9.179687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G7"/>
  <sheetViews>
    <sheetView workbookViewId="0">
      <selection activeCell="C5" sqref="C5"/>
    </sheetView>
  </sheetViews>
  <sheetFormatPr defaultColWidth="9.1796875" defaultRowHeight="14.5"/>
  <cols>
    <col min="1" max="1" width="13.1796875" customWidth="1"/>
  </cols>
  <sheetData>
    <row r="1" spans="1:33" ht="43.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TRA_Summary!V82</f>
        <v>1.6520610886504383</v>
      </c>
      <c r="D2" s="3">
        <f>TRA_Summary!W82</f>
        <v>1.64902456760469</v>
      </c>
      <c r="E2" s="3">
        <f>TRA_Summary!X82</f>
        <v>1.6410507931744633</v>
      </c>
      <c r="F2" s="3">
        <f>TRA_Summary!Y82</f>
        <v>1.6338421301245492</v>
      </c>
      <c r="G2" s="3">
        <f>TRA_Summary!Z82</f>
        <v>1.627654544062684</v>
      </c>
      <c r="H2" s="3">
        <f>TRA_Summary!AA82</f>
        <v>1.6227354737373585</v>
      </c>
      <c r="I2" s="3">
        <f>TRA_Summary!AB82</f>
        <v>1.6176198549421017</v>
      </c>
      <c r="J2" s="3">
        <f>TRA_Summary!AC82</f>
        <v>1.6134459805645043</v>
      </c>
      <c r="K2" s="3">
        <f>TRA_Summary!AD82</f>
        <v>1.6087885199761263</v>
      </c>
      <c r="L2" s="3">
        <f>TRA_Summary!AE82</f>
        <v>1.6054459773928693</v>
      </c>
      <c r="M2" s="3">
        <f>TRA_Summary!AF82</f>
        <v>1.6024573058731546</v>
      </c>
      <c r="N2" s="3">
        <f>TRA_Summary!AG82</f>
        <v>1.6002003332649544</v>
      </c>
      <c r="O2" s="3">
        <f>TRA_Summary!AH82</f>
        <v>1.5976835316584386</v>
      </c>
      <c r="P2" s="3">
        <f>TRA_Summary!AI82</f>
        <v>1.5951697896654746</v>
      </c>
      <c r="Q2" s="3">
        <f>TRA_Summary!AJ82</f>
        <v>1.592901926234654</v>
      </c>
      <c r="R2" s="3">
        <f>TRA_Summary!AK82</f>
        <v>1.5903931038927381</v>
      </c>
      <c r="S2" s="3">
        <f>TRA_Summary!AL82</f>
        <v>1.5878257311722765</v>
      </c>
      <c r="T2" s="3">
        <f>TRA_Summary!AM82</f>
        <v>1.5851394050616425</v>
      </c>
      <c r="U2" s="3">
        <f>TRA_Summary!AN82</f>
        <v>1.5827808115459321</v>
      </c>
      <c r="V2" s="3">
        <f>TRA_Summary!AO82</f>
        <v>1.5820628359153606</v>
      </c>
      <c r="W2" s="3">
        <f>TRA_Summary!AP82</f>
        <v>1.5816997551320069</v>
      </c>
      <c r="X2" s="3">
        <f>TRA_Summary!AQ82</f>
        <v>1.5806454235668104</v>
      </c>
      <c r="Y2" s="3">
        <f>TRA_Summary!AR82</f>
        <v>1.5798385204982452</v>
      </c>
      <c r="Z2" s="3">
        <f>TRA_Summary!AS82</f>
        <v>1.5794604590435513</v>
      </c>
      <c r="AA2" s="3">
        <f>TRA_Summary!AT82</f>
        <v>1.5794111393973349</v>
      </c>
      <c r="AB2" s="3">
        <f>TRA_Summary!AU82</f>
        <v>1.5790424459845296</v>
      </c>
      <c r="AC2" s="3">
        <f>TRA_Summary!AV82</f>
        <v>1.5786136146347278</v>
      </c>
      <c r="AD2" s="3">
        <f>TRA_Summary!AW82</f>
        <v>1.5790426870865386</v>
      </c>
      <c r="AE2" s="3">
        <f>TRA_Summary!AX82</f>
        <v>1.5802572322275483</v>
      </c>
      <c r="AF2" s="3">
        <f>TRA_Summary!AY82</f>
        <v>1.5815002959988498</v>
      </c>
      <c r="AG2" s="3">
        <f>TRA_Summary!AZ82</f>
        <v>1.5833211540231116</v>
      </c>
    </row>
    <row r="3" spans="1:33">
      <c r="A3" s="1" t="s">
        <v>138</v>
      </c>
      <c r="B3" s="3">
        <f>TRA_Summary!U83</f>
        <v>18.945003683525531</v>
      </c>
      <c r="C3" s="3">
        <f>TRA_Summary!V83</f>
        <v>18.919297163358557</v>
      </c>
      <c r="D3" s="3">
        <f>TRA_Summary!W83</f>
        <v>18.895800217957792</v>
      </c>
      <c r="E3" s="3">
        <f>TRA_Summary!X83</f>
        <v>18.878210702409383</v>
      </c>
      <c r="F3" s="3">
        <f>TRA_Summary!Y83</f>
        <v>18.864537134308964</v>
      </c>
      <c r="G3" s="3">
        <f>TRA_Summary!Z83</f>
        <v>18.852979489322625</v>
      </c>
      <c r="H3" s="3">
        <f>TRA_Summary!AA83</f>
        <v>18.856374975717468</v>
      </c>
      <c r="I3" s="3">
        <f>TRA_Summary!AB83</f>
        <v>18.840479359166181</v>
      </c>
      <c r="J3" s="3">
        <f>TRA_Summary!AC83</f>
        <v>18.82646193178352</v>
      </c>
      <c r="K3" s="3">
        <f>TRA_Summary!AD83</f>
        <v>18.813970908114182</v>
      </c>
      <c r="L3" s="3">
        <f>TRA_Summary!AE83</f>
        <v>18.805094137075429</v>
      </c>
      <c r="M3" s="3">
        <f>TRA_Summary!AF83</f>
        <v>18.798350989160998</v>
      </c>
      <c r="N3" s="3">
        <f>TRA_Summary!AG83</f>
        <v>18.790211628777065</v>
      </c>
      <c r="O3" s="3">
        <f>TRA_Summary!AH83</f>
        <v>18.77517602587772</v>
      </c>
      <c r="P3" s="3">
        <f>TRA_Summary!AI83</f>
        <v>18.770942925602146</v>
      </c>
      <c r="Q3" s="3">
        <f>TRA_Summary!AJ83</f>
        <v>18.762277485707305</v>
      </c>
      <c r="R3" s="3">
        <f>TRA_Summary!AK83</f>
        <v>18.758713306792298</v>
      </c>
      <c r="S3" s="3">
        <f>TRA_Summary!AL83</f>
        <v>18.750826470023792</v>
      </c>
      <c r="T3" s="3">
        <f>TRA_Summary!AM83</f>
        <v>18.735480278650293</v>
      </c>
      <c r="U3" s="3">
        <f>TRA_Summary!AN83</f>
        <v>18.715972221447871</v>
      </c>
      <c r="V3" s="3">
        <f>TRA_Summary!AO83</f>
        <v>18.695923242305604</v>
      </c>
      <c r="W3" s="3">
        <f>TRA_Summary!AP83</f>
        <v>18.681718722290807</v>
      </c>
      <c r="X3" s="3">
        <f>TRA_Summary!AQ83</f>
        <v>18.667744914425963</v>
      </c>
      <c r="Y3" s="3">
        <f>TRA_Summary!AR83</f>
        <v>18.657611175035491</v>
      </c>
      <c r="Z3" s="3">
        <f>TRA_Summary!AS83</f>
        <v>18.650777086592473</v>
      </c>
      <c r="AA3" s="3">
        <f>TRA_Summary!AT83</f>
        <v>18.647892851837156</v>
      </c>
      <c r="AB3" s="3">
        <f>TRA_Summary!AU83</f>
        <v>18.646802372504084</v>
      </c>
      <c r="AC3" s="3">
        <f>TRA_Summary!AV83</f>
        <v>18.645069288805907</v>
      </c>
      <c r="AD3" s="3">
        <f>TRA_Summary!AW83</f>
        <v>18.645295253002214</v>
      </c>
      <c r="AE3" s="3">
        <f>TRA_Summary!AX83</f>
        <v>18.655953889030826</v>
      </c>
      <c r="AF3" s="3">
        <f>TRA_Summary!AY83</f>
        <v>18.663918158591127</v>
      </c>
      <c r="AG3" s="3">
        <f>TRA_Summary!AZ83</f>
        <v>18.677569759295977</v>
      </c>
    </row>
    <row r="4" spans="1:33">
      <c r="A4" s="1" t="s">
        <v>139</v>
      </c>
      <c r="B4" s="4">
        <f>(TRA_Summary!U89*TRA_Activity!S194+TRA_Summary!U90*TRA_Activity!S199)/SUM(TRA_Activity!S194,TRA_Activity!S199)</f>
        <v>120.71562295153642</v>
      </c>
      <c r="C4" s="4">
        <f>(TRA_Summary!V89*TRA_Activity!T194+TRA_Summary!V90*TRA_Activity!T199)/SUM(TRA_Activity!T194,TRA_Activity!T199)</f>
        <v>121.70926823632101</v>
      </c>
      <c r="D4" s="4">
        <f>(TRA_Summary!W89*TRA_Activity!U194+TRA_Summary!W90*TRA_Activity!U199)/SUM(TRA_Activity!U194,TRA_Activity!U199)</f>
        <v>122.55238437827893</v>
      </c>
      <c r="E4" s="4">
        <f>(TRA_Summary!X89*TRA_Activity!V194+TRA_Summary!X90*TRA_Activity!V199)/SUM(TRA_Activity!V194,TRA_Activity!V199)</f>
        <v>123.6929863359352</v>
      </c>
      <c r="F4" s="4">
        <f>(TRA_Summary!Y89*TRA_Activity!W194+TRA_Summary!Y90*TRA_Activity!W199)/SUM(TRA_Activity!W194,TRA_Activity!W199)</f>
        <v>124.51112622045449</v>
      </c>
      <c r="G4" s="4">
        <f>(TRA_Summary!Z89*TRA_Activity!X194+TRA_Summary!Z90*TRA_Activity!X199)/SUM(TRA_Activity!X194,TRA_Activity!X199)</f>
        <v>125.35221860713149</v>
      </c>
      <c r="H4" s="4">
        <f>(TRA_Summary!AA89*TRA_Activity!Y194+TRA_Summary!AA90*TRA_Activity!Y199)/SUM(TRA_Activity!Y194,TRA_Activity!Y199)</f>
        <v>126.43363919457431</v>
      </c>
      <c r="I4" s="4">
        <f>(TRA_Summary!AB89*TRA_Activity!Z194+TRA_Summary!AB90*TRA_Activity!Z199)/SUM(TRA_Activity!Z194,TRA_Activity!Z199)</f>
        <v>127.25918595619825</v>
      </c>
      <c r="J4" s="4">
        <f>(TRA_Summary!AC89*TRA_Activity!AA194+TRA_Summary!AC90*TRA_Activity!AA199)/SUM(TRA_Activity!AA194,TRA_Activity!AA199)</f>
        <v>127.94804451802972</v>
      </c>
      <c r="K4" s="4">
        <f>(TRA_Summary!AD89*TRA_Activity!AB194+TRA_Summary!AD90*TRA_Activity!AB199)/SUM(TRA_Activity!AB194,TRA_Activity!AB199)</f>
        <v>128.39799926356221</v>
      </c>
      <c r="L4" s="4">
        <f>(TRA_Summary!AE89*TRA_Activity!AC194+TRA_Summary!AE90*TRA_Activity!AC199)/SUM(TRA_Activity!AC194,TRA_Activity!AC199)</f>
        <v>128.9566776111663</v>
      </c>
      <c r="M4" s="4">
        <f>(TRA_Summary!AF89*TRA_Activity!AD194+TRA_Summary!AF90*TRA_Activity!AD199)/SUM(TRA_Activity!AD194,TRA_Activity!AD199)</f>
        <v>129.35236550670953</v>
      </c>
      <c r="N4" s="4">
        <f>(TRA_Summary!AG89*TRA_Activity!AE194+TRA_Summary!AG90*TRA_Activity!AE199)/SUM(TRA_Activity!AE194,TRA_Activity!AE199)</f>
        <v>129.68711257922595</v>
      </c>
      <c r="O4" s="4">
        <f>(TRA_Summary!AH89*TRA_Activity!AF194+TRA_Summary!AH90*TRA_Activity!AF199)/SUM(TRA_Activity!AF194,TRA_Activity!AF199)</f>
        <v>130.41324552219865</v>
      </c>
      <c r="P4" s="4">
        <f>(TRA_Summary!AI89*TRA_Activity!AG194+TRA_Summary!AI90*TRA_Activity!AG199)/SUM(TRA_Activity!AG194,TRA_Activity!AG199)</f>
        <v>130.88378649598815</v>
      </c>
      <c r="Q4" s="4">
        <f>(TRA_Summary!AJ89*TRA_Activity!AH194+TRA_Summary!AJ90*TRA_Activity!AH199)/SUM(TRA_Activity!AH194,TRA_Activity!AH199)</f>
        <v>131.664527763168</v>
      </c>
      <c r="R4" s="4">
        <f>(TRA_Summary!AK89*TRA_Activity!AI194+TRA_Summary!AK90*TRA_Activity!AI199)/SUM(TRA_Activity!AI194,TRA_Activity!AI199)</f>
        <v>132.37726722947812</v>
      </c>
      <c r="S4" s="4">
        <f>(TRA_Summary!AL89*TRA_Activity!AJ194+TRA_Summary!AL90*TRA_Activity!AJ199)/SUM(TRA_Activity!AJ194,TRA_Activity!AJ199)</f>
        <v>133.05514477655058</v>
      </c>
      <c r="T4" s="4">
        <f>(TRA_Summary!AM89*TRA_Activity!AK194+TRA_Summary!AM90*TRA_Activity!AK199)/SUM(TRA_Activity!AK194,TRA_Activity!AK199)</f>
        <v>133.95041411790197</v>
      </c>
      <c r="U4" s="4">
        <f>(TRA_Summary!AN89*TRA_Activity!AL194+TRA_Summary!AN90*TRA_Activity!AL199)/SUM(TRA_Activity!AL194,TRA_Activity!AL199)</f>
        <v>134.03300089104641</v>
      </c>
      <c r="V4" s="4">
        <f>(TRA_Summary!AO89*TRA_Activity!AM194+TRA_Summary!AO90*TRA_Activity!AM199)/SUM(TRA_Activity!AM194,TRA_Activity!AM199)</f>
        <v>134.76495712875496</v>
      </c>
      <c r="W4" s="4">
        <f>(TRA_Summary!AP89*TRA_Activity!AN194+TRA_Summary!AP90*TRA_Activity!AN199)/SUM(TRA_Activity!AN194,TRA_Activity!AN199)</f>
        <v>135.53889408678691</v>
      </c>
      <c r="X4" s="4">
        <f>(TRA_Summary!AQ89*TRA_Activity!AO194+TRA_Summary!AQ90*TRA_Activity!AO199)/SUM(TRA_Activity!AO194,TRA_Activity!AO199)</f>
        <v>136.10457762104224</v>
      </c>
      <c r="Y4" s="4">
        <f>(TRA_Summary!AR89*TRA_Activity!AP194+TRA_Summary!AR90*TRA_Activity!AP199)/SUM(TRA_Activity!AP194,TRA_Activity!AP199)</f>
        <v>136.76861553974061</v>
      </c>
      <c r="Z4" s="4">
        <f>(TRA_Summary!AS89*TRA_Activity!AQ194+TRA_Summary!AS90*TRA_Activity!AQ199)/SUM(TRA_Activity!AQ194,TRA_Activity!AQ199)</f>
        <v>137.351345628492</v>
      </c>
      <c r="AA4" s="4">
        <f>(TRA_Summary!AT89*TRA_Activity!AR194+TRA_Summary!AT90*TRA_Activity!AR199)/SUM(TRA_Activity!AR194,TRA_Activity!AR199)</f>
        <v>137.93571880287206</v>
      </c>
      <c r="AB4" s="4">
        <f>(TRA_Summary!AU89*TRA_Activity!AS194+TRA_Summary!AU90*TRA_Activity!AS199)/SUM(TRA_Activity!AS194,TRA_Activity!AS199)</f>
        <v>138.22267836713644</v>
      </c>
      <c r="AC4" s="4">
        <f>(TRA_Summary!AV89*TRA_Activity!AT194+TRA_Summary!AV90*TRA_Activity!AT199)/SUM(TRA_Activity!AT194,TRA_Activity!AT199)</f>
        <v>138.76663555003955</v>
      </c>
      <c r="AD4" s="4">
        <f>(TRA_Summary!AW89*TRA_Activity!AU194+TRA_Summary!AW90*TRA_Activity!AU199)/SUM(TRA_Activity!AU194,TRA_Activity!AU199)</f>
        <v>139.39561544844537</v>
      </c>
      <c r="AE4" s="4">
        <f>(TRA_Summary!AX89*TRA_Activity!AV194+TRA_Summary!AX90*TRA_Activity!AV199)/SUM(TRA_Activity!AV194,TRA_Activity!AV199)</f>
        <v>139.55307380341924</v>
      </c>
      <c r="AF4" s="4">
        <f>(TRA_Summary!AY89*TRA_Activity!AW194+TRA_Summary!AY90*TRA_Activity!AW199)/SUM(TRA_Activity!AW194,TRA_Activity!AW199)</f>
        <v>140.124066721746</v>
      </c>
      <c r="AG4" s="4">
        <f>(TRA_Summary!AZ89*TRA_Activity!AX194+TRA_Summary!AZ90*TRA_Activity!AX199)/SUM(TRA_Activity!AX194,TRA_Activity!AX199)</f>
        <v>140.43211755307314</v>
      </c>
    </row>
    <row r="5" spans="1:33">
      <c r="A5" s="1" t="s">
        <v>140</v>
      </c>
      <c r="B5" s="3">
        <f>TRA_Summary!U84</f>
        <v>116.65093329881103</v>
      </c>
      <c r="C5" s="3">
        <f>TRA_Summary!V84</f>
        <v>117.45446916935273</v>
      </c>
      <c r="D5" s="3">
        <f>TRA_Summary!W84</f>
        <v>118.02332310147543</v>
      </c>
      <c r="E5" s="3">
        <f>TRA_Summary!X84</f>
        <v>118.6731579000395</v>
      </c>
      <c r="F5" s="3">
        <f>TRA_Summary!Y84</f>
        <v>119.49347016193697</v>
      </c>
      <c r="G5" s="3">
        <f>TRA_Summary!Z84</f>
        <v>120.12241123004479</v>
      </c>
      <c r="H5" s="3">
        <f>TRA_Summary!AA84</f>
        <v>121.18645305533794</v>
      </c>
      <c r="I5" s="3">
        <f>TRA_Summary!AB84</f>
        <v>122.10821336489984</v>
      </c>
      <c r="J5" s="3">
        <f>TRA_Summary!AC84</f>
        <v>123.05612477050168</v>
      </c>
      <c r="K5" s="3">
        <f>TRA_Summary!AD84</f>
        <v>123.8505984980474</v>
      </c>
      <c r="L5" s="3">
        <f>TRA_Summary!AE84</f>
        <v>124.58542245826165</v>
      </c>
      <c r="M5" s="3">
        <f>TRA_Summary!AF84</f>
        <v>125.41588614021528</v>
      </c>
      <c r="N5" s="3">
        <f>TRA_Summary!AG84</f>
        <v>126.09618243043765</v>
      </c>
      <c r="O5" s="3">
        <f>TRA_Summary!AH84</f>
        <v>126.9563474671487</v>
      </c>
      <c r="P5" s="3">
        <f>TRA_Summary!AI84</f>
        <v>127.98372489385828</v>
      </c>
      <c r="Q5" s="3">
        <f>TRA_Summary!AJ84</f>
        <v>128.93338057115346</v>
      </c>
      <c r="R5" s="3">
        <f>TRA_Summary!AK84</f>
        <v>129.93911954835613</v>
      </c>
      <c r="S5" s="3">
        <f>TRA_Summary!AL84</f>
        <v>130.83011340867066</v>
      </c>
      <c r="T5" s="3">
        <f>TRA_Summary!AM84</f>
        <v>131.60456104687117</v>
      </c>
      <c r="U5" s="3">
        <f>TRA_Summary!AN84</f>
        <v>132.453624845636</v>
      </c>
      <c r="V5" s="3">
        <f>TRA_Summary!AO84</f>
        <v>133.26420033471447</v>
      </c>
      <c r="W5" s="3">
        <f>TRA_Summary!AP84</f>
        <v>134.00778253408274</v>
      </c>
      <c r="X5" s="3">
        <f>TRA_Summary!AQ84</f>
        <v>134.73537490489616</v>
      </c>
      <c r="Y5" s="3">
        <f>TRA_Summary!AR84</f>
        <v>135.44050227972835</v>
      </c>
      <c r="Z5" s="3">
        <f>TRA_Summary!AS84</f>
        <v>136.20380546785472</v>
      </c>
      <c r="AA5" s="3">
        <f>TRA_Summary!AT84</f>
        <v>136.9083797811081</v>
      </c>
      <c r="AB5" s="3">
        <f>TRA_Summary!AU84</f>
        <v>137.66934387331474</v>
      </c>
      <c r="AC5" s="3">
        <f>TRA_Summary!AV84</f>
        <v>138.3250226114092</v>
      </c>
      <c r="AD5" s="3">
        <f>TRA_Summary!AW84</f>
        <v>138.99158676797697</v>
      </c>
      <c r="AE5" s="3">
        <f>TRA_Summary!AX84</f>
        <v>139.675536890964</v>
      </c>
      <c r="AF5" s="3">
        <f>TRA_Summary!AY84</f>
        <v>140.25255338938331</v>
      </c>
      <c r="AG5" s="3">
        <f>TRA_Summary!AZ84</f>
        <v>140.98291166139717</v>
      </c>
    </row>
    <row r="6" spans="1:33">
      <c r="A6" s="1" t="s">
        <v>141</v>
      </c>
      <c r="B6" s="4">
        <v>0</v>
      </c>
      <c r="C6" s="3">
        <f t="shared" ref="C6" si="0">B6</f>
        <v>0</v>
      </c>
      <c r="D6" s="3">
        <f t="shared" ref="D6:AG6" si="1">C6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si="1"/>
        <v>0</v>
      </c>
      <c r="Z6" s="3">
        <f t="shared" si="1"/>
        <v>0</v>
      </c>
      <c r="AA6" s="3">
        <f t="shared" si="1"/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1"/>
        <v>0</v>
      </c>
      <c r="AF6" s="3">
        <f t="shared" si="1"/>
        <v>0</v>
      </c>
      <c r="AG6" s="3">
        <f t="shared" si="1"/>
        <v>0</v>
      </c>
    </row>
    <row r="7" spans="1:33">
      <c r="A7" s="1" t="s">
        <v>142</v>
      </c>
      <c r="B7" s="3">
        <f>TRA_Summary!U81</f>
        <v>1.2007452882753455</v>
      </c>
      <c r="C7" s="3">
        <f>TRA_Summary!V81</f>
        <v>1.2045541258133292</v>
      </c>
      <c r="D7" s="3">
        <f>TRA_Summary!W81</f>
        <v>1.2080347816698565</v>
      </c>
      <c r="E7" s="3">
        <f>TRA_Summary!X81</f>
        <v>1.2103822258756223</v>
      </c>
      <c r="F7" s="3">
        <f>TRA_Summary!Y81</f>
        <v>1.2123663998649992</v>
      </c>
      <c r="G7" s="3">
        <f>TRA_Summary!Z81</f>
        <v>1.2138455575114893</v>
      </c>
      <c r="H7" s="3">
        <f>TRA_Summary!AA81</f>
        <v>1.2143168903052186</v>
      </c>
      <c r="I7" s="3">
        <f>TRA_Summary!AB81</f>
        <v>1.2129697367758527</v>
      </c>
      <c r="J7" s="3">
        <f>TRA_Summary!AC81</f>
        <v>1.2104782122581292</v>
      </c>
      <c r="K7" s="3">
        <f>TRA_Summary!AD81</f>
        <v>1.2065890820707099</v>
      </c>
      <c r="L7" s="3">
        <f>TRA_Summary!AE81</f>
        <v>1.2022332378280087</v>
      </c>
      <c r="M7" s="3">
        <f>TRA_Summary!AF81</f>
        <v>1.1976015240275211</v>
      </c>
      <c r="N7" s="3">
        <f>TRA_Summary!AG81</f>
        <v>1.1927205503114637</v>
      </c>
      <c r="O7" s="3">
        <f>TRA_Summary!AH81</f>
        <v>1.1875427566975418</v>
      </c>
      <c r="P7" s="3">
        <f>TRA_Summary!AI81</f>
        <v>1.1820264552185948</v>
      </c>
      <c r="Q7" s="3">
        <f>TRA_Summary!AJ81</f>
        <v>1.1762709278386025</v>
      </c>
      <c r="R7" s="3">
        <f>TRA_Summary!AK81</f>
        <v>1.1702889659722058</v>
      </c>
      <c r="S7" s="3">
        <f>TRA_Summary!AL81</f>
        <v>1.1641253126913278</v>
      </c>
      <c r="T7" s="3">
        <f>TRA_Summary!AM81</f>
        <v>1.1578175586814785</v>
      </c>
      <c r="U7" s="3">
        <f>TRA_Summary!AN81</f>
        <v>1.1513643356847774</v>
      </c>
      <c r="V7" s="3">
        <f>TRA_Summary!AO81</f>
        <v>1.1447605429853367</v>
      </c>
      <c r="W7" s="3">
        <f>TRA_Summary!AP81</f>
        <v>1.137976001791914</v>
      </c>
      <c r="X7" s="3">
        <f>TRA_Summary!AQ81</f>
        <v>1.1309861507566996</v>
      </c>
      <c r="Y7" s="3">
        <f>TRA_Summary!AR81</f>
        <v>1.1238212369056797</v>
      </c>
      <c r="Z7" s="3">
        <f>TRA_Summary!AS81</f>
        <v>1.1165368409943865</v>
      </c>
      <c r="AA7" s="3">
        <f>TRA_Summary!AT81</f>
        <v>1.1091483820217283</v>
      </c>
      <c r="AB7" s="3">
        <f>TRA_Summary!AU81</f>
        <v>1.1016746040238414</v>
      </c>
      <c r="AC7" s="3">
        <f>TRA_Summary!AV81</f>
        <v>1.0941115020268224</v>
      </c>
      <c r="AD7" s="3">
        <f>TRA_Summary!AW81</f>
        <v>1.0865030844728361</v>
      </c>
      <c r="AE7" s="3">
        <f>TRA_Summary!AX81</f>
        <v>1.0788764464069225</v>
      </c>
      <c r="AF7" s="3">
        <f>TRA_Summary!AY81</f>
        <v>1.0712453627749392</v>
      </c>
      <c r="AG7" s="3">
        <f>TRA_Summary!AZ81</f>
        <v>1.0636472401651822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G7"/>
  <sheetViews>
    <sheetView tabSelected="1" workbookViewId="0">
      <selection activeCell="G11" sqref="G11"/>
    </sheetView>
  </sheetViews>
  <sheetFormatPr defaultColWidth="9.1796875" defaultRowHeight="14.5"/>
  <cols>
    <col min="1" max="1" width="11.81640625" customWidth="1"/>
    <col min="2" max="2" width="10.1796875" bestFit="1" customWidth="1"/>
  </cols>
  <sheetData>
    <row r="1" spans="1:33" s="1" customFormat="1" ht="43.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TRA_Summary!V94</f>
        <v>0.26775806238322353</v>
      </c>
      <c r="D2" s="38">
        <f>TRA_Summary!W94</f>
        <v>0.26914621114596882</v>
      </c>
      <c r="E2" s="92">
        <f>TRA_Summary!X94</f>
        <v>0.27040581169990641</v>
      </c>
      <c r="F2" s="92">
        <f>TRA_Summary!Y94</f>
        <v>0.27170690315670321</v>
      </c>
      <c r="G2" s="38">
        <f>TRA_Summary!Z94</f>
        <v>0.27296316661535586</v>
      </c>
      <c r="H2" s="38">
        <f>TRA_Summary!AA94</f>
        <v>0.27397922213798176</v>
      </c>
      <c r="I2" s="38">
        <f>TRA_Summary!AB94</f>
        <v>0.27494559839835925</v>
      </c>
      <c r="J2" s="38">
        <f>TRA_Summary!AC94</f>
        <v>0.27615863209310743</v>
      </c>
      <c r="K2" s="38">
        <f>TRA_Summary!AD94</f>
        <v>0.27728806864560451</v>
      </c>
      <c r="L2" s="38">
        <f>TRA_Summary!AE94</f>
        <v>0.27841758006166917</v>
      </c>
      <c r="M2" s="38">
        <f>TRA_Summary!AF94</f>
        <v>0.27941839624065529</v>
      </c>
      <c r="N2" s="38">
        <f>TRA_Summary!AG94</f>
        <v>0.28040780682382371</v>
      </c>
      <c r="O2" s="38">
        <f>TRA_Summary!AH94</f>
        <v>0.28143606459426401</v>
      </c>
      <c r="P2" s="38">
        <f>TRA_Summary!AI94</f>
        <v>0.28251945478457979</v>
      </c>
      <c r="Q2" s="38">
        <f>TRA_Summary!AJ94</f>
        <v>0.28366172205429807</v>
      </c>
      <c r="R2" s="38">
        <f>TRA_Summary!AK94</f>
        <v>0.28481511550496436</v>
      </c>
      <c r="S2" s="38">
        <f>TRA_Summary!AL94</f>
        <v>0.2859420030402145</v>
      </c>
      <c r="T2" s="38">
        <f>TRA_Summary!AM94</f>
        <v>0.28715339099322884</v>
      </c>
      <c r="U2" s="38">
        <f>TRA_Summary!AN94</f>
        <v>0.2883917015036267</v>
      </c>
      <c r="V2" s="38">
        <f>TRA_Summary!AO94</f>
        <v>0.28961536099025176</v>
      </c>
      <c r="W2" s="38">
        <f>TRA_Summary!AP94</f>
        <v>0.29081135869472741</v>
      </c>
      <c r="X2" s="38">
        <f>TRA_Summary!AQ94</f>
        <v>0.29205574722679062</v>
      </c>
      <c r="Y2" s="38">
        <f>TRA_Summary!AR94</f>
        <v>0.2932592740626464</v>
      </c>
      <c r="Z2" s="38">
        <f>TRA_Summary!AS94</f>
        <v>0.29448348303236099</v>
      </c>
      <c r="AA2" s="38">
        <f>TRA_Summary!AT94</f>
        <v>0.29572486516547636</v>
      </c>
      <c r="AB2" s="38">
        <f>TRA_Summary!AU94</f>
        <v>0.29699294232350826</v>
      </c>
      <c r="AC2" s="38">
        <f>TRA_Summary!AV94</f>
        <v>0.29822351113620743</v>
      </c>
      <c r="AD2" s="38">
        <f>TRA_Summary!AW94</f>
        <v>0.29943833653086915</v>
      </c>
      <c r="AE2" s="38">
        <f>TRA_Summary!AX94</f>
        <v>0.30061568567231833</v>
      </c>
      <c r="AF2" s="38">
        <f>TRA_Summary!AY94</f>
        <v>0.30161069381252792</v>
      </c>
      <c r="AG2" s="38">
        <f>TRA_Summary!AZ94</f>
        <v>0.30236961758229886</v>
      </c>
    </row>
    <row r="3" spans="1:33">
      <c r="A3" s="1" t="s">
        <v>138</v>
      </c>
      <c r="B3" s="4">
        <f>TRA_Summary!U95</f>
        <v>11.056343750300609</v>
      </c>
      <c r="C3" s="4">
        <f>TRA_Summary!V95</f>
        <v>11.052102982441587</v>
      </c>
      <c r="D3" s="4">
        <f>TRA_Summary!W95</f>
        <v>11.049677662655924</v>
      </c>
      <c r="E3" s="4">
        <f>TRA_Summary!X95</f>
        <v>11.045262720575804</v>
      </c>
      <c r="F3" s="4">
        <f>TRA_Summary!Y95</f>
        <v>11.044528969028786</v>
      </c>
      <c r="G3" s="4">
        <f>TRA_Summary!Z95</f>
        <v>11.034509490445082</v>
      </c>
      <c r="H3" s="4">
        <f>TRA_Summary!AA95</f>
        <v>11.021581294144841</v>
      </c>
      <c r="I3" s="4">
        <f>TRA_Summary!AB95</f>
        <v>11.008111232628165</v>
      </c>
      <c r="J3" s="4">
        <f>TRA_Summary!AC95</f>
        <v>10.993569305938983</v>
      </c>
      <c r="K3" s="4">
        <f>TRA_Summary!AD95</f>
        <v>10.978624994280921</v>
      </c>
      <c r="L3" s="4">
        <f>TRA_Summary!AE95</f>
        <v>10.966743196548991</v>
      </c>
      <c r="M3" s="4">
        <f>TRA_Summary!AF95</f>
        <v>10.955588908843461</v>
      </c>
      <c r="N3" s="4">
        <f>TRA_Summary!AG95</f>
        <v>10.942815370746423</v>
      </c>
      <c r="O3" s="4">
        <f>TRA_Summary!AH95</f>
        <v>10.930264693299188</v>
      </c>
      <c r="P3" s="4">
        <f>TRA_Summary!AI95</f>
        <v>10.918410281159888</v>
      </c>
      <c r="Q3" s="4">
        <f>TRA_Summary!AJ95</f>
        <v>10.907781272817829</v>
      </c>
      <c r="R3" s="4">
        <f>TRA_Summary!AK95</f>
        <v>10.896959711515903</v>
      </c>
      <c r="S3" s="4">
        <f>TRA_Summary!AL95</f>
        <v>10.88628368570096</v>
      </c>
      <c r="T3" s="4">
        <f>TRA_Summary!AM95</f>
        <v>10.875559125993732</v>
      </c>
      <c r="U3" s="4">
        <f>TRA_Summary!AN95</f>
        <v>10.866204115406051</v>
      </c>
      <c r="V3" s="4">
        <f>TRA_Summary!AO95</f>
        <v>10.855233368394371</v>
      </c>
      <c r="W3" s="4">
        <f>TRA_Summary!AP95</f>
        <v>10.844366253839278</v>
      </c>
      <c r="X3" s="4">
        <f>TRA_Summary!AQ95</f>
        <v>10.834932861641107</v>
      </c>
      <c r="Y3" s="4">
        <f>TRA_Summary!AR95</f>
        <v>10.828354668304327</v>
      </c>
      <c r="Z3" s="4">
        <f>TRA_Summary!AS95</f>
        <v>10.820677527030824</v>
      </c>
      <c r="AA3" s="4">
        <f>TRA_Summary!AT95</f>
        <v>10.815705147277624</v>
      </c>
      <c r="AB3" s="4">
        <f>TRA_Summary!AU95</f>
        <v>10.808347024403188</v>
      </c>
      <c r="AC3" s="4">
        <f>TRA_Summary!AV95</f>
        <v>10.801115507636284</v>
      </c>
      <c r="AD3" s="4">
        <f>TRA_Summary!AW95</f>
        <v>10.793400943609454</v>
      </c>
      <c r="AE3" s="4">
        <f>TRA_Summary!AX95</f>
        <v>10.786735340410658</v>
      </c>
      <c r="AF3" s="4">
        <f>TRA_Summary!AY95</f>
        <v>10.779153384220976</v>
      </c>
      <c r="AG3" s="4">
        <f>TRA_Summary!AZ95</f>
        <v>10.773095090146569</v>
      </c>
    </row>
    <row r="4" spans="1:33">
      <c r="A4" s="1" t="s">
        <v>139</v>
      </c>
      <c r="B4" s="4">
        <f>TRA_Summary!U98</f>
        <v>23.632377043606731</v>
      </c>
      <c r="C4" s="4">
        <f>TRA_Summary!V98</f>
        <v>23.757691804222031</v>
      </c>
      <c r="D4" s="4">
        <f>TRA_Summary!W98</f>
        <v>23.829982840142272</v>
      </c>
      <c r="E4" s="4">
        <f>TRA_Summary!X98</f>
        <v>24.051965490115201</v>
      </c>
      <c r="F4" s="4">
        <f>TRA_Summary!Y98</f>
        <v>24.177624669697</v>
      </c>
      <c r="G4" s="4">
        <f>TRA_Summary!Z98</f>
        <v>24.325864493566741</v>
      </c>
      <c r="H4" s="4">
        <f>TRA_Summary!AA98</f>
        <v>24.513041068349015</v>
      </c>
      <c r="I4" s="4">
        <f>TRA_Summary!AB98</f>
        <v>24.691423561198288</v>
      </c>
      <c r="J4" s="4">
        <f>TRA_Summary!AC98</f>
        <v>24.848280935989855</v>
      </c>
      <c r="K4" s="4">
        <f>TRA_Summary!AD98</f>
        <v>25.00533378326638</v>
      </c>
      <c r="L4" s="4">
        <f>TRA_Summary!AE98</f>
        <v>25.174810520569608</v>
      </c>
      <c r="M4" s="4">
        <f>TRA_Summary!AF98</f>
        <v>25.255983038734481</v>
      </c>
      <c r="N4" s="4">
        <f>TRA_Summary!AG98</f>
        <v>25.333974671009386</v>
      </c>
      <c r="O4" s="4">
        <f>TRA_Summary!AH98</f>
        <v>25.568111013488551</v>
      </c>
      <c r="P4" s="4">
        <f>TRA_Summary!AI98</f>
        <v>25.708454331093176</v>
      </c>
      <c r="Q4" s="4">
        <f>TRA_Summary!AJ98</f>
        <v>25.85703991030821</v>
      </c>
      <c r="R4" s="4">
        <f>TRA_Summary!AK98</f>
        <v>25.997665726054755</v>
      </c>
      <c r="S4" s="4">
        <f>TRA_Summary!AL98</f>
        <v>26.096398099489615</v>
      </c>
      <c r="T4" s="4">
        <f>TRA_Summary!AM98</f>
        <v>26.242143343289367</v>
      </c>
      <c r="U4" s="4">
        <f>TRA_Summary!AN98</f>
        <v>26.058827537576612</v>
      </c>
      <c r="V4" s="4">
        <f>TRA_Summary!AO98</f>
        <v>26.00787900966003</v>
      </c>
      <c r="W4" s="4">
        <f>TRA_Summary!AP98</f>
        <v>26.060641765538328</v>
      </c>
      <c r="X4" s="4">
        <f>TRA_Summary!AQ98</f>
        <v>26.103591902038072</v>
      </c>
      <c r="Y4" s="4">
        <f>TRA_Summary!AR98</f>
        <v>26.190556684834615</v>
      </c>
      <c r="Z4" s="4">
        <f>TRA_Summary!AS98</f>
        <v>26.228899039678357</v>
      </c>
      <c r="AA4" s="4">
        <f>TRA_Summary!AT98</f>
        <v>26.302939606944133</v>
      </c>
      <c r="AB4" s="4">
        <f>TRA_Summary!AU98</f>
        <v>26.260449618018519</v>
      </c>
      <c r="AC4" s="4">
        <f>TRA_Summary!AV98</f>
        <v>26.337324806475785</v>
      </c>
      <c r="AD4" s="4">
        <f>TRA_Summary!AW98</f>
        <v>26.428334828702187</v>
      </c>
      <c r="AE4" s="4">
        <f>TRA_Summary!AX98</f>
        <v>26.362663918446074</v>
      </c>
      <c r="AF4" s="4">
        <f>TRA_Summary!AY98</f>
        <v>26.46177861199525</v>
      </c>
      <c r="AG4" s="4">
        <f>TRA_Summary!AZ98</f>
        <v>26.483390957211142</v>
      </c>
    </row>
    <row r="5" spans="1:33">
      <c r="A5" s="1" t="s">
        <v>140</v>
      </c>
      <c r="B5" s="4">
        <f>TRA_Summary!U96</f>
        <v>571.97335653469668</v>
      </c>
      <c r="C5" s="4">
        <f>TRA_Summary!V96</f>
        <v>572.02805111619375</v>
      </c>
      <c r="D5" s="4">
        <f>TRA_Summary!W96</f>
        <v>571.71309193601462</v>
      </c>
      <c r="E5" s="4">
        <f>TRA_Summary!X96</f>
        <v>571.62856813798692</v>
      </c>
      <c r="F5" s="4">
        <f>TRA_Summary!Y96</f>
        <v>572.39618356372796</v>
      </c>
      <c r="G5" s="4">
        <f>TRA_Summary!Z96</f>
        <v>572.97914570325599</v>
      </c>
      <c r="H5" s="4">
        <f>TRA_Summary!AA96</f>
        <v>573.73308159489238</v>
      </c>
      <c r="I5" s="4">
        <f>TRA_Summary!AB96</f>
        <v>574.13248722074536</v>
      </c>
      <c r="J5" s="4">
        <f>TRA_Summary!AC96</f>
        <v>574.44585989975337</v>
      </c>
      <c r="K5" s="4">
        <f>TRA_Summary!AD96</f>
        <v>574.73692633848088</v>
      </c>
      <c r="L5" s="4">
        <f>TRA_Summary!AE96</f>
        <v>575.02278541554278</v>
      </c>
      <c r="M5" s="4">
        <f>TRA_Summary!AF96</f>
        <v>575.33128819951162</v>
      </c>
      <c r="N5" s="4">
        <f>TRA_Summary!AG96</f>
        <v>575.46869249290785</v>
      </c>
      <c r="O5" s="4">
        <f>TRA_Summary!AH96</f>
        <v>575.48549867997963</v>
      </c>
      <c r="P5" s="4">
        <f>TRA_Summary!AI96</f>
        <v>576.16988050167765</v>
      </c>
      <c r="Q5" s="4">
        <f>TRA_Summary!AJ96</f>
        <v>576.47577970138286</v>
      </c>
      <c r="R5" s="4">
        <f>TRA_Summary!AK96</f>
        <v>576.7943972011667</v>
      </c>
      <c r="S5" s="4">
        <f>TRA_Summary!AL96</f>
        <v>577.14398688530298</v>
      </c>
      <c r="T5" s="4">
        <f>TRA_Summary!AM96</f>
        <v>577.14891969049847</v>
      </c>
      <c r="U5" s="4">
        <f>TRA_Summary!AN96</f>
        <v>577.18393809717588</v>
      </c>
      <c r="V5" s="4">
        <f>TRA_Summary!AO96</f>
        <v>577.17150521227927</v>
      </c>
      <c r="W5" s="4">
        <f>TRA_Summary!AP96</f>
        <v>576.83108627539627</v>
      </c>
      <c r="X5" s="4">
        <f>TRA_Summary!AQ96</f>
        <v>576.30788796581351</v>
      </c>
      <c r="Y5" s="4">
        <f>TRA_Summary!AR96</f>
        <v>576.11685277819504</v>
      </c>
      <c r="Z5" s="4">
        <f>TRA_Summary!AS96</f>
        <v>575.73849765329658</v>
      </c>
      <c r="AA5" s="4">
        <f>TRA_Summary!AT96</f>
        <v>575.43344154585168</v>
      </c>
      <c r="AB5" s="4">
        <f>TRA_Summary!AU96</f>
        <v>574.78232051717725</v>
      </c>
      <c r="AC5" s="4">
        <f>TRA_Summary!AV96</f>
        <v>574.39917689251661</v>
      </c>
      <c r="AD5" s="4">
        <f>TRA_Summary!AW96</f>
        <v>573.35769490340374</v>
      </c>
      <c r="AE5" s="4">
        <f>TRA_Summary!AX96</f>
        <v>572.12330608134607</v>
      </c>
      <c r="AF5" s="4">
        <f>TRA_Summary!AY96</f>
        <v>570.85904232898372</v>
      </c>
      <c r="AG5" s="4">
        <f>TRA_Summary!AZ96</f>
        <v>569.71365644579851</v>
      </c>
    </row>
    <row r="6" spans="1:33">
      <c r="A6" s="1" t="s">
        <v>141</v>
      </c>
      <c r="B6" s="4">
        <f>SUM(TRA_Activity!U222,TRA_Activity!U229,TRA_Activity!U238)/SUM(TRA_Vkm!U222,TRA_Vkm!U229,TRA_Vkm!U238)</f>
        <v>3451.2337297471495</v>
      </c>
      <c r="C6" s="4">
        <f>SUM(TRA_Activity!V222,TRA_Activity!V229,TRA_Activity!V238)/SUM(TRA_Vkm!V222,TRA_Vkm!V229,TRA_Vkm!V238)</f>
        <v>3450.1309980914825</v>
      </c>
      <c r="D6" s="4">
        <f>SUM(TRA_Activity!W222,TRA_Activity!W229,TRA_Activity!W238)/SUM(TRA_Vkm!W222,TRA_Vkm!W229,TRA_Vkm!W238)</f>
        <v>3449.5654812171251</v>
      </c>
      <c r="E6" s="4">
        <f>SUM(TRA_Activity!X222,TRA_Activity!X229,TRA_Activity!X238)/SUM(TRA_Vkm!X222,TRA_Vkm!X229,TRA_Vkm!X238)</f>
        <v>3447.6934629430734</v>
      </c>
      <c r="F6" s="4">
        <f>SUM(TRA_Activity!Y222,TRA_Activity!Y229,TRA_Activity!Y238)/SUM(TRA_Vkm!Y222,TRA_Vkm!Y229,TRA_Vkm!Y238)</f>
        <v>3444.8759701875888</v>
      </c>
      <c r="G6" s="4">
        <f>SUM(TRA_Activity!Z222,TRA_Activity!Z229,TRA_Activity!Z238)/SUM(TRA_Vkm!Z222,TRA_Vkm!Z229,TRA_Vkm!Z238)</f>
        <v>3442.223835062443</v>
      </c>
      <c r="H6" s="4">
        <f>SUM(TRA_Activity!AA222,TRA_Activity!AA229,TRA_Activity!AA238)/SUM(TRA_Vkm!AA222,TRA_Vkm!AA229,TRA_Vkm!AA238)</f>
        <v>3439.0992452207952</v>
      </c>
      <c r="I6" s="4">
        <f>SUM(TRA_Activity!AB222,TRA_Activity!AB229,TRA_Activity!AB238)/SUM(TRA_Vkm!AB222,TRA_Vkm!AB229,TRA_Vkm!AB238)</f>
        <v>3436.1500905490884</v>
      </c>
      <c r="J6" s="4">
        <f>SUM(TRA_Activity!AC222,TRA_Activity!AC229,TRA_Activity!AC238)/SUM(TRA_Vkm!AC222,TRA_Vkm!AC229,TRA_Vkm!AC238)</f>
        <v>3433.6165404515791</v>
      </c>
      <c r="K6" s="4">
        <f>SUM(TRA_Activity!AD222,TRA_Activity!AD229,TRA_Activity!AD238)/SUM(TRA_Vkm!AD222,TRA_Vkm!AD229,TRA_Vkm!AD238)</f>
        <v>3430.7595099901364</v>
      </c>
      <c r="L6" s="4">
        <f>SUM(TRA_Activity!AE222,TRA_Activity!AE229,TRA_Activity!AE238)/SUM(TRA_Vkm!AE222,TRA_Vkm!AE229,TRA_Vkm!AE238)</f>
        <v>3428.6094046586354</v>
      </c>
      <c r="M6" s="4">
        <f>SUM(TRA_Activity!AF222,TRA_Activity!AF229,TRA_Activity!AF238)/SUM(TRA_Vkm!AF222,TRA_Vkm!AF229,TRA_Vkm!AF238)</f>
        <v>3425.5413194470743</v>
      </c>
      <c r="N6" s="4">
        <f>SUM(TRA_Activity!AG222,TRA_Activity!AG229,TRA_Activity!AG238)/SUM(TRA_Vkm!AG222,TRA_Vkm!AG229,TRA_Vkm!AG238)</f>
        <v>3422.699465484829</v>
      </c>
      <c r="O6" s="4">
        <f>SUM(TRA_Activity!AH222,TRA_Activity!AH229,TRA_Activity!AH238)/SUM(TRA_Vkm!AH222,TRA_Vkm!AH229,TRA_Vkm!AH238)</f>
        <v>3419.9428719998677</v>
      </c>
      <c r="P6" s="4">
        <f>SUM(TRA_Activity!AI222,TRA_Activity!AI229,TRA_Activity!AI238)/SUM(TRA_Vkm!AI222,TRA_Vkm!AI229,TRA_Vkm!AI238)</f>
        <v>3421.8870491296975</v>
      </c>
      <c r="Q6" s="4">
        <f>SUM(TRA_Activity!AJ222,TRA_Activity!AJ229,TRA_Activity!AJ238)/SUM(TRA_Vkm!AJ222,TRA_Vkm!AJ229,TRA_Vkm!AJ238)</f>
        <v>3424.1439035940248</v>
      </c>
      <c r="R6" s="4">
        <f>SUM(TRA_Activity!AK222,TRA_Activity!AK229,TRA_Activity!AK238)/SUM(TRA_Vkm!AK222,TRA_Vkm!AK229,TRA_Vkm!AK238)</f>
        <v>3427.0937812874895</v>
      </c>
      <c r="S6" s="4">
        <f>SUM(TRA_Activity!AL222,TRA_Activity!AL229,TRA_Activity!AL238)/SUM(TRA_Vkm!AL222,TRA_Vkm!AL229,TRA_Vkm!AL238)</f>
        <v>3430.7385582266043</v>
      </c>
      <c r="T6" s="4">
        <f>SUM(TRA_Activity!AM222,TRA_Activity!AM229,TRA_Activity!AM238)/SUM(TRA_Vkm!AM222,TRA_Vkm!AM229,TRA_Vkm!AM238)</f>
        <v>3433.9809123221135</v>
      </c>
      <c r="U6" s="4">
        <f>SUM(TRA_Activity!AN222,TRA_Activity!AN229,TRA_Activity!AN238)/SUM(TRA_Vkm!AN222,TRA_Vkm!AN229,TRA_Vkm!AN238)</f>
        <v>3436.0391571851646</v>
      </c>
      <c r="V6" s="4">
        <f>SUM(TRA_Activity!AO222,TRA_Activity!AO229,TRA_Activity!AO238)/SUM(TRA_Vkm!AO222,TRA_Vkm!AO229,TRA_Vkm!AO238)</f>
        <v>3440.2619551180901</v>
      </c>
      <c r="W6" s="4">
        <f>SUM(TRA_Activity!AP222,TRA_Activity!AP229,TRA_Activity!AP238)/SUM(TRA_Vkm!AP222,TRA_Vkm!AP229,TRA_Vkm!AP238)</f>
        <v>3444.0415224943094</v>
      </c>
      <c r="X6" s="4">
        <f>SUM(TRA_Activity!AQ222,TRA_Activity!AQ229,TRA_Activity!AQ238)/SUM(TRA_Vkm!AQ222,TRA_Vkm!AQ229,TRA_Vkm!AQ238)</f>
        <v>3446.0999885996684</v>
      </c>
      <c r="Y6" s="4">
        <f>SUM(TRA_Activity!AR222,TRA_Activity!AR229,TRA_Activity!AR238)/SUM(TRA_Vkm!AR222,TRA_Vkm!AR229,TRA_Vkm!AR238)</f>
        <v>3448.8033969795097</v>
      </c>
      <c r="Z6" s="4">
        <f>SUM(TRA_Activity!AS222,TRA_Activity!AS229,TRA_Activity!AS238)/SUM(TRA_Vkm!AS222,TRA_Vkm!AS229,TRA_Vkm!AS238)</f>
        <v>3451.1938953473018</v>
      </c>
      <c r="AA6" s="4">
        <f>SUM(TRA_Activity!AT222,TRA_Activity!AT229,TRA_Activity!AT238)/SUM(TRA_Vkm!AT222,TRA_Vkm!AT229,TRA_Vkm!AT238)</f>
        <v>3452.9841659704434</v>
      </c>
      <c r="AB6" s="4">
        <f>SUM(TRA_Activity!AU222,TRA_Activity!AU229,TRA_Activity!AU238)/SUM(TRA_Vkm!AU222,TRA_Vkm!AU229,TRA_Vkm!AU238)</f>
        <v>3455.3168224351834</v>
      </c>
      <c r="AC6" s="4">
        <f>SUM(TRA_Activity!AV222,TRA_Activity!AV229,TRA_Activity!AV238)/SUM(TRA_Vkm!AV222,TRA_Vkm!AV229,TRA_Vkm!AV238)</f>
        <v>3458.2578888828652</v>
      </c>
      <c r="AD6" s="4">
        <f>SUM(TRA_Activity!AW222,TRA_Activity!AW229,TRA_Activity!AW238)/SUM(TRA_Vkm!AW222,TRA_Vkm!AW229,TRA_Vkm!AW238)</f>
        <v>3461.3040443723039</v>
      </c>
      <c r="AE6" s="4">
        <f>SUM(TRA_Activity!AX222,TRA_Activity!AX229,TRA_Activity!AX238)/SUM(TRA_Vkm!AX222,TRA_Vkm!AX229,TRA_Vkm!AX238)</f>
        <v>3464.8738195881128</v>
      </c>
      <c r="AF6" s="4">
        <f>SUM(TRA_Activity!AY222,TRA_Activity!AY229,TRA_Activity!AY238)/SUM(TRA_Vkm!AY222,TRA_Vkm!AY229,TRA_Vkm!AY238)</f>
        <v>3468.414445954425</v>
      </c>
      <c r="AG6" s="4">
        <f>SUM(TRA_Activity!AZ222,TRA_Activity!AZ229,TRA_Activity!AZ238)/SUM(TRA_Vkm!AZ222,TRA_Vkm!AZ229,TRA_Vkm!AZ238)</f>
        <v>3472.1823287776415</v>
      </c>
    </row>
    <row r="7" spans="1:33">
      <c r="A7" s="1" t="s">
        <v>142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8B8-0368-4084-822F-0322EC5ADD59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136</v>
      </c>
      <c r="B1">
        <v>2021</v>
      </c>
    </row>
    <row r="2" spans="1:2">
      <c r="A2" t="s">
        <v>137</v>
      </c>
      <c r="B2" s="3">
        <f>'AVLo-passengers'!D2</f>
        <v>1.64902456760469</v>
      </c>
    </row>
    <row r="3" spans="1:2">
      <c r="A3" t="s">
        <v>138</v>
      </c>
      <c r="B3" s="3">
        <f>'AVLo-passengers'!D3</f>
        <v>18.895800217957792</v>
      </c>
    </row>
    <row r="4" spans="1:2">
      <c r="A4" t="s">
        <v>139</v>
      </c>
      <c r="B4" s="3">
        <f>'AVLo-passengers'!D4</f>
        <v>122.55238437827893</v>
      </c>
    </row>
    <row r="5" spans="1:2">
      <c r="A5" t="s">
        <v>140</v>
      </c>
      <c r="B5" s="3">
        <f>'AVLo-passengers'!D5</f>
        <v>118.02332310147543</v>
      </c>
    </row>
    <row r="6" spans="1:2">
      <c r="A6" t="s">
        <v>141</v>
      </c>
      <c r="B6" s="3">
        <f>'AVLo-passengers'!D6</f>
        <v>0</v>
      </c>
    </row>
    <row r="7" spans="1:2">
      <c r="A7" t="s">
        <v>142</v>
      </c>
      <c r="B7" s="3">
        <f>'AVLo-passengers'!D7</f>
        <v>1.2080347816698565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4B6-ECA4-4B39-9828-0DA9FBC2DD38}">
  <sheetPr>
    <tabColor theme="4"/>
  </sheetPr>
  <dimension ref="A1:B7"/>
  <sheetViews>
    <sheetView workbookViewId="0">
      <selection activeCell="B4" sqref="B4"/>
    </sheetView>
  </sheetViews>
  <sheetFormatPr defaultRowHeight="14.5"/>
  <sheetData>
    <row r="1" spans="1:2">
      <c r="A1" t="s">
        <v>143</v>
      </c>
      <c r="B1">
        <v>2021</v>
      </c>
    </row>
    <row r="2" spans="1:2">
      <c r="A2" t="s">
        <v>137</v>
      </c>
      <c r="B2">
        <f>'AVLo-freight'!D2</f>
        <v>0.26914621114596882</v>
      </c>
    </row>
    <row r="3" spans="1:2">
      <c r="A3" t="s">
        <v>138</v>
      </c>
      <c r="B3">
        <f>'AVLo-freight'!D3</f>
        <v>11.049677662655924</v>
      </c>
    </row>
    <row r="4" spans="1:2">
      <c r="A4" t="s">
        <v>139</v>
      </c>
      <c r="B4">
        <f>'AVLo-freight'!D4</f>
        <v>23.829982840142272</v>
      </c>
    </row>
    <row r="5" spans="1:2">
      <c r="A5" t="s">
        <v>140</v>
      </c>
      <c r="B5">
        <f>'AVLo-freight'!D5</f>
        <v>571.71309193601462</v>
      </c>
    </row>
    <row r="6" spans="1:2">
      <c r="A6" t="s">
        <v>141</v>
      </c>
      <c r="B6">
        <f>'AVLo-freight'!D6</f>
        <v>3449.5654812171251</v>
      </c>
    </row>
    <row r="7" spans="1:2">
      <c r="A7" t="s">
        <v>142</v>
      </c>
      <c r="B7">
        <f>'AVLo-freight'!D7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8B40E71B-0D87-4053-8FD9-4563ECB77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78B8C-5A0C-4DA7-BEFC-BD3365295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60D53-B991-462E-989C-D3E1C6572D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About</vt:lpstr>
      <vt:lpstr>TRA_Summary</vt:lpstr>
      <vt:lpstr>TRA_Vkm</vt:lpstr>
      <vt:lpstr>TRA_Activity</vt:lpstr>
      <vt:lpstr>AVLo-passengers</vt:lpstr>
      <vt:lpstr>AVLo-freight</vt:lpstr>
      <vt:lpstr>SYAVLo-passengers</vt:lpstr>
      <vt:lpstr>SYAVLo-freight</vt:lpstr>
      <vt:lpstr>TRA_Activity!Print_Titles</vt:lpstr>
      <vt:lpstr>TRA_Summary!Print_Titles</vt:lpstr>
      <vt:lpstr>TRA_Vkm!Print_Titles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2015-06-16T22:55:39Z</dcterms:created>
  <dcterms:modified xsi:type="dcterms:W3CDTF">2024-09-09T20:47:28Z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